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5-2026\PCPN - TKB\NĂM HỌC 2025-2026\"/>
    </mc:Choice>
  </mc:AlternateContent>
  <xr:revisionPtr revIDLastSave="0" documentId="13_ncr:1_{8AF8A79B-3C58-4735-BF81-5E86A47EC2C3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CPN 08-12" sheetId="13" r:id="rId1"/>
    <sheet name="TKB CHÍNH KHÓA " sheetId="14" r:id="rId2"/>
    <sheet name="TKB TRÁI BUỔI" sheetId="12" r:id="rId3"/>
  </sheets>
  <calcPr calcId="181029"/>
</workbook>
</file>

<file path=xl/calcChain.xml><?xml version="1.0" encoding="utf-8"?>
<calcChain xmlns="http://schemas.openxmlformats.org/spreadsheetml/2006/main">
  <c r="S60" i="13" l="1"/>
  <c r="R60" i="13"/>
  <c r="Q60" i="13"/>
  <c r="P60" i="13"/>
  <c r="O60" i="13"/>
  <c r="N60" i="13"/>
  <c r="M60" i="13"/>
  <c r="L60" i="13"/>
  <c r="J60" i="13"/>
  <c r="E60" i="13"/>
  <c r="H59" i="13"/>
  <c r="G59" i="13" s="1"/>
  <c r="F59" i="13" s="1"/>
  <c r="H58" i="13"/>
  <c r="G58" i="13" s="1"/>
  <c r="F58" i="13" s="1"/>
  <c r="H57" i="13"/>
  <c r="G57" i="13" s="1"/>
  <c r="F57" i="13" s="1"/>
  <c r="H56" i="13"/>
  <c r="G56" i="13" s="1"/>
  <c r="F56" i="13" s="1"/>
  <c r="H54" i="13"/>
  <c r="G54" i="13" s="1"/>
  <c r="F54" i="13" s="1"/>
  <c r="H50" i="13"/>
  <c r="G50" i="13" s="1"/>
  <c r="F50" i="13" s="1"/>
  <c r="H45" i="13"/>
  <c r="G45" i="13" s="1"/>
  <c r="F45" i="13" s="1"/>
  <c r="H42" i="13"/>
  <c r="G42" i="13" s="1"/>
  <c r="F42" i="13" s="1"/>
  <c r="H39" i="13"/>
  <c r="G39" i="13" s="1"/>
  <c r="F39" i="13" s="1"/>
  <c r="H36" i="13"/>
  <c r="G36" i="13" s="1"/>
  <c r="F36" i="13" s="1"/>
  <c r="H32" i="13"/>
  <c r="G32" i="13" s="1"/>
  <c r="F32" i="13" s="1"/>
  <c r="H29" i="13"/>
  <c r="G29" i="13" s="1"/>
  <c r="F29" i="13" s="1"/>
  <c r="H26" i="13"/>
  <c r="G26" i="13" s="1"/>
  <c r="F26" i="13" s="1"/>
  <c r="H22" i="13"/>
  <c r="G22" i="13" s="1"/>
  <c r="F22" i="13" s="1"/>
  <c r="H20" i="13"/>
  <c r="G20" i="13" s="1"/>
  <c r="F20" i="13" s="1"/>
  <c r="H17" i="13"/>
  <c r="G17" i="13" s="1"/>
  <c r="F17" i="13" s="1"/>
  <c r="H14" i="13"/>
  <c r="G16" i="13" s="1"/>
  <c r="F16" i="13" s="1"/>
  <c r="H11" i="13"/>
  <c r="G13" i="13" s="1"/>
  <c r="F13" i="13" s="1"/>
  <c r="H8" i="13"/>
  <c r="G8" i="13" s="1"/>
  <c r="F8" i="13" s="1"/>
  <c r="H6" i="13"/>
  <c r="H5" i="13"/>
  <c r="G5" i="13" s="1"/>
  <c r="F5" i="13" s="1"/>
  <c r="H60" i="13" l="1"/>
  <c r="G6" i="13"/>
  <c r="F6" i="13" l="1"/>
  <c r="F60" i="13" s="1"/>
  <c r="G60" i="13"/>
</calcChain>
</file>

<file path=xl/sharedStrings.xml><?xml version="1.0" encoding="utf-8"?>
<sst xmlns="http://schemas.openxmlformats.org/spreadsheetml/2006/main" count="660" uniqueCount="176">
  <si>
    <t xml:space="preserve">phụ lục 1 </t>
  </si>
  <si>
    <t>TRƯỜNG TH&amp;THCS BA NGẠC</t>
  </si>
  <si>
    <t>TT</t>
  </si>
  <si>
    <t>Họ và tên</t>
  </si>
  <si>
    <t xml:space="preserve"> Chức 
vụ </t>
  </si>
  <si>
    <t>Chuyên ngành
đào tạo</t>
  </si>
  <si>
    <t>Tiết tiêu chuẩn</t>
  </si>
  <si>
    <t>So 
với tiết tiêu chuẩn</t>
  </si>
  <si>
    <t xml:space="preserve"> T/ C SỐ TIẾT THỰC DẠY
 VÀ KIÊM NHIỆM/ tuần</t>
  </si>
  <si>
    <t>Môn</t>
  </si>
  <si>
    <t xml:space="preserve">PHÂN CÔNG TIẾT DẠY </t>
  </si>
  <si>
    <t>Ghi chú</t>
  </si>
  <si>
    <t>Anh</t>
  </si>
  <si>
    <t>MT</t>
  </si>
  <si>
    <t>TC</t>
  </si>
  <si>
    <t>Thực dạy</t>
  </si>
  <si>
    <t xml:space="preserve"> KN &amp; CN</t>
  </si>
  <si>
    <t>6A</t>
  </si>
  <si>
    <t>6B</t>
  </si>
  <si>
    <t>7A</t>
  </si>
  <si>
    <t>7B</t>
  </si>
  <si>
    <t>8A</t>
  </si>
  <si>
    <t>8B</t>
  </si>
  <si>
    <t>9A</t>
  </si>
  <si>
    <t>9B</t>
  </si>
  <si>
    <t>Dạy Tiểu học</t>
  </si>
  <si>
    <t>PHT</t>
  </si>
  <si>
    <t>Toán</t>
  </si>
  <si>
    <t>PTC</t>
  </si>
  <si>
    <t>Hóa</t>
  </si>
  <si>
    <t>Nguyễn Thị Thúy Lệ</t>
  </si>
  <si>
    <t>TTCM</t>
  </si>
  <si>
    <t>T.Anh</t>
  </si>
  <si>
    <t>GV</t>
  </si>
  <si>
    <t>GDCD</t>
  </si>
  <si>
    <t>LS&amp;ĐL</t>
  </si>
  <si>
    <t>Ngô Hoàng Long</t>
  </si>
  <si>
    <t>GDTC</t>
  </si>
  <si>
    <t>TTTKHTN</t>
  </si>
  <si>
    <t>PT TDTT</t>
  </si>
  <si>
    <t>Huỳnh Ngọc Duy</t>
  </si>
  <si>
    <t>Nhạc</t>
  </si>
  <si>
    <t>V Nghệ</t>
  </si>
  <si>
    <t>CN6B</t>
  </si>
  <si>
    <t>Lê Thị Tố Uyên</t>
  </si>
  <si>
    <t>TPCM</t>
  </si>
  <si>
    <t>Vật lý</t>
  </si>
  <si>
    <t>Tổ phó KHTN</t>
  </si>
  <si>
    <t>HĐTNHN</t>
  </si>
  <si>
    <t>Phạm Văn Ý</t>
  </si>
  <si>
    <t>KT-Sinh</t>
  </si>
  <si>
    <t>CN9A</t>
  </si>
  <si>
    <t>LĐ</t>
  </si>
  <si>
    <t>Lê Thị Ngọc Ngà</t>
  </si>
  <si>
    <t>CN</t>
  </si>
  <si>
    <t xml:space="preserve">GV </t>
  </si>
  <si>
    <t>CN8B</t>
  </si>
  <si>
    <t>Tin học</t>
  </si>
  <si>
    <t>Huỳnh Thị Ly Ly</t>
  </si>
  <si>
    <t>Nguyễn Thị Thu Hằng</t>
  </si>
  <si>
    <t>Ngữ văn</t>
  </si>
  <si>
    <t>Võ Thị Lệ Thu</t>
  </si>
  <si>
    <t>Bùi Quang Hiển</t>
  </si>
  <si>
    <t>GV TH</t>
  </si>
  <si>
    <t>Địa lý</t>
  </si>
  <si>
    <t>TVTLHĐ</t>
  </si>
  <si>
    <t>GDĐP</t>
  </si>
  <si>
    <t>TPT</t>
  </si>
  <si>
    <t>Phan Đình Sơn</t>
  </si>
  <si>
    <t>Nhạc -Đội</t>
  </si>
  <si>
    <t>Mỹ thuật</t>
  </si>
  <si>
    <t>Đinh Thị Mỹ Hậu</t>
  </si>
  <si>
    <t>N. văn</t>
  </si>
  <si>
    <t>Ngô Thị Nhị</t>
  </si>
  <si>
    <t>HT</t>
  </si>
  <si>
    <t>Nguyễn Đình Tâm</t>
  </si>
  <si>
    <t>PTCM</t>
  </si>
  <si>
    <t>PT SMAS THCS</t>
  </si>
  <si>
    <t>KHTN(Lý)</t>
  </si>
  <si>
    <t>CN7B</t>
  </si>
  <si>
    <t>KHTN(S)</t>
  </si>
  <si>
    <t>Phạm Thị Yến Nhi</t>
  </si>
  <si>
    <t>KHTN(Hóa)</t>
  </si>
  <si>
    <t>TKHĐ</t>
  </si>
  <si>
    <t>PTCSVC</t>
  </si>
  <si>
    <t>Phạm Phượng Hoàng</t>
  </si>
  <si>
    <t>Anh văn</t>
  </si>
  <si>
    <t>PTP VL-CN; Hóa-Sinh</t>
  </si>
  <si>
    <t>LS&amp;ĐL(ĐL)</t>
  </si>
  <si>
    <t>CN6A</t>
  </si>
  <si>
    <t>CN9B</t>
  </si>
  <si>
    <t>BUỔI CHIỀU</t>
  </si>
  <si>
    <t>BUỔI SÁNG</t>
  </si>
  <si>
    <t>Thứ 2</t>
  </si>
  <si>
    <t>Thứ 3</t>
  </si>
  <si>
    <t>Thứ 4</t>
  </si>
  <si>
    <t>Thứ 5</t>
  </si>
  <si>
    <t>Thứ 6</t>
  </si>
  <si>
    <t>T1</t>
  </si>
  <si>
    <t>T2</t>
  </si>
  <si>
    <t>T3</t>
  </si>
  <si>
    <t>T4</t>
  </si>
  <si>
    <t>T5</t>
  </si>
  <si>
    <t>TOÁN</t>
  </si>
  <si>
    <t>T. anh</t>
  </si>
  <si>
    <t>NHẠC</t>
  </si>
  <si>
    <t>T.học</t>
  </si>
  <si>
    <t>Hiển</t>
  </si>
  <si>
    <t>Lệ</t>
  </si>
  <si>
    <t>Thu</t>
  </si>
  <si>
    <t>Long</t>
  </si>
  <si>
    <t>Hằng</t>
  </si>
  <si>
    <t>Uyên</t>
  </si>
  <si>
    <t>Sơn</t>
  </si>
  <si>
    <t>Ý</t>
  </si>
  <si>
    <t>SHDC</t>
  </si>
  <si>
    <t>KT. HIỆU TRƯỞNG</t>
  </si>
  <si>
    <t>Nhi</t>
  </si>
  <si>
    <t>Duy</t>
  </si>
  <si>
    <t>KHTN(H)</t>
  </si>
  <si>
    <t>KHTN(L)</t>
  </si>
  <si>
    <t>Nhị</t>
  </si>
  <si>
    <t>Tâm</t>
  </si>
  <si>
    <t>Hậu</t>
  </si>
  <si>
    <t>TPKHXH</t>
  </si>
  <si>
    <t>Hoàng</t>
  </si>
  <si>
    <t>CN 8A</t>
  </si>
  <si>
    <t>PTPC THCS</t>
  </si>
  <si>
    <r>
      <rPr>
        <u/>
        <sz val="10"/>
        <color indexed="10"/>
        <rFont val="Times New Roman"/>
        <family val="1"/>
      </rPr>
      <t>Buổi sáng</t>
    </r>
    <r>
      <rPr>
        <sz val="10"/>
        <color indexed="10"/>
        <rFont val="Times New Roman"/>
        <family val="1"/>
      </rPr>
      <t>:</t>
    </r>
  </si>
  <si>
    <t>Buổi chiều:</t>
  </si>
  <si>
    <t>* 7 giờ : Vào lớp chính thức</t>
  </si>
  <si>
    <t xml:space="preserve">* 6 giờ 45: Vào lớp ổn định nề nếp </t>
  </si>
  <si>
    <t>* Ra về: 11 giờ 15 (5 tiết); 
               10 giờ 35 (5 tiết)</t>
  </si>
  <si>
    <t>* 8 giờ 35: Ra chơi 15 phút</t>
  </si>
  <si>
    <t>* Vào lớp sau ra chơi: 8 giờ 50</t>
  </si>
  <si>
    <t>SHL</t>
  </si>
  <si>
    <t>XÁC NHẬN CỦA LÃNH ĐẠO TRƯỜNG</t>
  </si>
  <si>
    <t>LS&amp;ĐL(S)</t>
  </si>
  <si>
    <t>GV TS</t>
  </si>
  <si>
    <t>Tin</t>
  </si>
  <si>
    <t>TTT KHXH</t>
  </si>
  <si>
    <t>Đỗ Thị Mỹ Lệ</t>
  </si>
  <si>
    <t>Phạm Văn Hoàng</t>
  </si>
  <si>
    <t>Sử</t>
  </si>
  <si>
    <t>Trần Thị Cẩm Vi</t>
  </si>
  <si>
    <t>Vi</t>
  </si>
  <si>
    <t>M Lệ</t>
  </si>
  <si>
    <t>PTP Tin - Nghe nhìn</t>
  </si>
  <si>
    <t>Ngà</t>
  </si>
  <si>
    <t>Ly Ly</t>
  </si>
  <si>
    <t>P. Hoàng</t>
  </si>
  <si>
    <t>Ức</t>
  </si>
  <si>
    <t>UBND XÃ BA VÌ</t>
  </si>
  <si>
    <t>THỜI KHÓA BIỂU HỌC KÌ I NĂM HỌC 2025-2026</t>
  </si>
  <si>
    <t>THỜI KHÓA BIỂU DẠY TRÁI BUỔI HỌC KÌ I NĂM HỌC 2025-2026</t>
  </si>
  <si>
    <t xml:space="preserve">CN </t>
  </si>
  <si>
    <t>Bùi Lê Vy
(Bắt đầu nghỉ thai sản từ tháng 7/2025 và đi làm từ ngày 27/01/2026)</t>
  </si>
  <si>
    <t>CN7A</t>
  </si>
  <si>
    <t>Đinh Thị Ức</t>
  </si>
  <si>
    <t>GVHĐ</t>
  </si>
  <si>
    <t>GDCT</t>
  </si>
  <si>
    <t>PHÓ HIỆU TRƯỞNG</t>
  </si>
  <si>
    <t>Lưu ý: - GVCN các lớp tham gia, hướng dẫn học sinh tập luyện các nội dung.</t>
  </si>
  <si>
    <t>TKB tạo ra với FET phiên bản 5.18.2 vào lúc 28/9/2025 ; 9:20</t>
  </si>
  <si>
    <t>GVCN các lớp tăng cường cho học sinh rèn luyện kỹ năng đọc, kỹ năng tính toán
…ở những tiết trống của buổi chiều.</t>
  </si>
  <si>
    <t>Tổ chức giải bóng đá</t>
  </si>
  <si>
    <t>Ngày 08/12/2025 đến ngày ….(Từ tuần 14 đến tuần...)</t>
  </si>
  <si>
    <t>BẢNG PHÂN CÔNG, PHÂN NHIỆM NĂM HỌC 2025-2026
( Áp dụng từ ngày 08 tháng 12 năm 2025 đến  ngày ... tháng ... năm 202..). Từ tuần 14 đến ….</t>
  </si>
  <si>
    <t>Qua HK II Ức dạy HĐTNHN</t>
  </si>
  <si>
    <t>Qua HK II Lệ dạy HĐTNHN</t>
  </si>
  <si>
    <t>Ngày 08/12/2025 đến ngày …........( Từ tuần 14 đến tuần ...)</t>
  </si>
  <si>
    <t>* Lưu ý: Tiết 1 và tiết 2 môn LS của thầy Hoàng, cô Hoàng lấy lại tiết dạy tiếng anh ở tuần 13.</t>
  </si>
  <si>
    <t xml:space="preserve">Tổ chức SHCM Tiết dạy STEM </t>
  </si>
  <si>
    <t>* Thời gian vào lớp: 13 giờ 30 đối với mùa nắng; 13 giờ đối với mùa mưa</t>
  </si>
  <si>
    <t>* Tuần 14: Vào lớp từ 13h00 đến khi có thông báo mới</t>
  </si>
  <si>
    <t>Ngà hết chế độ con nhỏ dưới 12 tháng từ tháng 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</si>
</sst>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9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Times New Roman"/>
      <family val="1"/>
      <charset val="163"/>
    </font>
    <font>
      <sz val="10"/>
      <name val="Times New Roman"/>
      <family val="1"/>
      <charset val="163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8"/>
      <name val="Times New Roman"/>
      <family val="1"/>
    </font>
    <font>
      <sz val="10"/>
      <name val="Arial"/>
      <family val="2"/>
      <charset val="163"/>
    </font>
    <font>
      <sz val="11"/>
      <name val="Calibri"/>
      <family val="2"/>
      <charset val="163"/>
      <scheme val="minor"/>
    </font>
    <font>
      <b/>
      <sz val="11"/>
      <name val="Times New Roman"/>
      <family val="1"/>
      <charset val="163"/>
    </font>
    <font>
      <sz val="8"/>
      <name val="Arial"/>
      <family val="2"/>
      <charset val="163"/>
    </font>
    <font>
      <sz val="11"/>
      <name val="Times New Roman"/>
      <family val="1"/>
    </font>
    <font>
      <sz val="8"/>
      <name val="Times New Roman"/>
      <family val="1"/>
      <charset val="163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7"/>
      <name val="Times New Roman"/>
      <family val="1"/>
    </font>
    <font>
      <u/>
      <sz val="7.5"/>
      <color indexed="12"/>
      <name val="Arial"/>
      <family val="2"/>
      <charset val="163"/>
    </font>
    <font>
      <sz val="9"/>
      <color theme="1"/>
      <name val="Times New Roman"/>
      <family val="1"/>
    </font>
    <font>
      <i/>
      <sz val="10"/>
      <name val="Times New Roman"/>
      <family val="1"/>
    </font>
    <font>
      <b/>
      <sz val="10"/>
      <name val="Arial"/>
      <family val="2"/>
      <charset val="163"/>
    </font>
    <font>
      <sz val="12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color rgb="FFFF0000"/>
      <name val="Times New Roman"/>
      <family val="1"/>
      <charset val="163"/>
    </font>
    <font>
      <sz val="10"/>
      <color rgb="FFFF0000"/>
      <name val="Times New Roman"/>
      <family val="1"/>
    </font>
    <font>
      <u/>
      <sz val="10"/>
      <color indexed="10"/>
      <name val="Times New Roman"/>
      <family val="1"/>
    </font>
    <font>
      <sz val="10"/>
      <color indexed="10"/>
      <name val="Times New Roman"/>
      <family val="1"/>
    </font>
    <font>
      <u/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Arial"/>
      <family val="2"/>
    </font>
    <font>
      <sz val="10"/>
      <color rgb="FFFF0000"/>
      <name val="Arial"/>
      <family val="2"/>
      <charset val="163"/>
    </font>
    <font>
      <b/>
      <sz val="14"/>
      <color rgb="FFFF0000"/>
      <name val="Times New Roman"/>
      <family val="1"/>
    </font>
    <font>
      <sz val="11"/>
      <color theme="1"/>
      <name val="Calibri"/>
      <family val="2"/>
      <charset val="163"/>
      <scheme val="minor"/>
    </font>
    <font>
      <sz val="8"/>
      <color rgb="FFFF0000"/>
      <name val="Times New Roman"/>
      <family val="1"/>
    </font>
    <font>
      <sz val="10"/>
      <color theme="1"/>
      <name val="Arial"/>
      <family val="2"/>
      <charset val="163"/>
    </font>
    <font>
      <b/>
      <sz val="10"/>
      <color theme="1"/>
      <name val="Arial"/>
      <family val="2"/>
      <charset val="163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i/>
      <sz val="11"/>
      <name val="Times New Roman"/>
      <family val="1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4"/>
      <color rgb="FFFF0000"/>
      <name val="Times New Roman"/>
      <family val="1"/>
    </font>
    <font>
      <b/>
      <sz val="12"/>
      <color rgb="FFFF000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</fills>
  <borders count="1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rgb="FF000000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43" fontId="38" fillId="0" borderId="0" applyFont="0" applyFill="0" applyBorder="0" applyAlignment="0" applyProtection="0"/>
  </cellStyleXfs>
  <cellXfs count="543">
    <xf numFmtId="0" fontId="0" fillId="0" borderId="0" xfId="0"/>
    <xf numFmtId="0" fontId="5" fillId="2" borderId="11" xfId="1" applyFont="1" applyFill="1" applyBorder="1" applyAlignment="1">
      <alignment vertical="center" wrapText="1"/>
    </xf>
    <xf numFmtId="0" fontId="5" fillId="2" borderId="9" xfId="1" applyFont="1" applyFill="1" applyBorder="1" applyAlignment="1">
      <alignment vertical="center" wrapText="1"/>
    </xf>
    <xf numFmtId="0" fontId="16" fillId="0" borderId="0" xfId="1" applyFont="1" applyAlignment="1">
      <alignment horizontal="center"/>
    </xf>
    <xf numFmtId="0" fontId="16" fillId="0" borderId="0" xfId="1" applyFont="1"/>
    <xf numFmtId="0" fontId="16" fillId="2" borderId="26" xfId="1" applyFont="1" applyFill="1" applyBorder="1" applyAlignment="1">
      <alignment vertical="center" wrapText="1"/>
    </xf>
    <xf numFmtId="0" fontId="16" fillId="2" borderId="39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vertical="center" wrapText="1"/>
    </xf>
    <xf numFmtId="0" fontId="10" fillId="2" borderId="8" xfId="1" applyFont="1" applyFill="1" applyBorder="1"/>
    <xf numFmtId="0" fontId="1" fillId="2" borderId="0" xfId="1" applyFill="1"/>
    <xf numFmtId="0" fontId="20" fillId="0" borderId="0" xfId="0" applyFont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vertical="center"/>
    </xf>
    <xf numFmtId="0" fontId="8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/>
    </xf>
    <xf numFmtId="0" fontId="2" fillId="2" borderId="8" xfId="1" applyFont="1" applyFill="1" applyBorder="1"/>
    <xf numFmtId="0" fontId="2" fillId="2" borderId="8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wrapText="1"/>
    </xf>
    <xf numFmtId="0" fontId="9" fillId="2" borderId="8" xfId="1" applyFont="1" applyFill="1" applyBorder="1"/>
    <xf numFmtId="0" fontId="9" fillId="2" borderId="0" xfId="1" applyFont="1" applyFill="1"/>
    <xf numFmtId="0" fontId="9" fillId="2" borderId="11" xfId="1" applyFont="1" applyFill="1" applyBorder="1"/>
    <xf numFmtId="0" fontId="9" fillId="2" borderId="3" xfId="1" applyFont="1" applyFill="1" applyBorder="1"/>
    <xf numFmtId="0" fontId="5" fillId="2" borderId="13" xfId="1" applyFont="1" applyFill="1" applyBorder="1" applyAlignment="1">
      <alignment horizontal="left" vertical="center" wrapText="1"/>
    </xf>
    <xf numFmtId="0" fontId="5" fillId="2" borderId="13" xfId="1" applyFont="1" applyFill="1" applyBorder="1" applyAlignment="1">
      <alignment vertical="center" wrapText="1"/>
    </xf>
    <xf numFmtId="0" fontId="9" fillId="2" borderId="12" xfId="1" applyFont="1" applyFill="1" applyBorder="1"/>
    <xf numFmtId="0" fontId="9" fillId="2" borderId="36" xfId="1" applyFont="1" applyFill="1" applyBorder="1"/>
    <xf numFmtId="0" fontId="5" fillId="2" borderId="10" xfId="1" applyFont="1" applyFill="1" applyBorder="1" applyAlignment="1">
      <alignment vertical="center" wrapText="1"/>
    </xf>
    <xf numFmtId="0" fontId="9" fillId="2" borderId="9" xfId="1" applyFont="1" applyFill="1" applyBorder="1"/>
    <xf numFmtId="0" fontId="5" fillId="2" borderId="12" xfId="1" applyFont="1" applyFill="1" applyBorder="1" applyAlignment="1">
      <alignment vertical="center" wrapText="1"/>
    </xf>
    <xf numFmtId="0" fontId="9" fillId="2" borderId="10" xfId="1" applyFont="1" applyFill="1" applyBorder="1"/>
    <xf numFmtId="0" fontId="10" fillId="2" borderId="11" xfId="1" applyFont="1" applyFill="1" applyBorder="1"/>
    <xf numFmtId="0" fontId="9" fillId="2" borderId="7" xfId="1" applyFont="1" applyFill="1" applyBorder="1"/>
    <xf numFmtId="0" fontId="8" fillId="2" borderId="9" xfId="1" applyFont="1" applyFill="1" applyBorder="1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1" fillId="2" borderId="7" xfId="1" applyFill="1" applyBorder="1"/>
    <xf numFmtId="0" fontId="13" fillId="2" borderId="9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horizontal="right" vertical="center" wrapText="1"/>
    </xf>
    <xf numFmtId="0" fontId="12" fillId="2" borderId="2" xfId="1" applyFont="1" applyFill="1" applyBorder="1"/>
    <xf numFmtId="0" fontId="14" fillId="2" borderId="8" xfId="1" applyFont="1" applyFill="1" applyBorder="1" applyAlignment="1">
      <alignment horizontal="center" vertical="center" wrapText="1"/>
    </xf>
    <xf numFmtId="1" fontId="4" fillId="2" borderId="2" xfId="1" applyNumberFormat="1" applyFont="1" applyFill="1" applyBorder="1" applyAlignment="1">
      <alignment horizontal="center" vertical="center" wrapText="1"/>
    </xf>
    <xf numFmtId="0" fontId="21" fillId="2" borderId="0" xfId="1" applyFont="1" applyFill="1"/>
    <xf numFmtId="0" fontId="1" fillId="2" borderId="8" xfId="1" applyFill="1" applyBorder="1"/>
    <xf numFmtId="0" fontId="2" fillId="2" borderId="0" xfId="1" applyFont="1" applyFill="1"/>
    <xf numFmtId="0" fontId="1" fillId="2" borderId="11" xfId="1" applyFill="1" applyBorder="1"/>
    <xf numFmtId="0" fontId="5" fillId="2" borderId="0" xfId="1" applyFont="1" applyFill="1" applyAlignment="1">
      <alignment horizontal="center" wrapText="1"/>
    </xf>
    <xf numFmtId="0" fontId="5" fillId="2" borderId="10" xfId="1" applyFont="1" applyFill="1" applyBorder="1" applyAlignment="1">
      <alignment horizontal="center" wrapText="1"/>
    </xf>
    <xf numFmtId="0" fontId="1" fillId="2" borderId="13" xfId="1" applyFill="1" applyBorder="1"/>
    <xf numFmtId="0" fontId="15" fillId="2" borderId="36" xfId="1" applyFont="1" applyFill="1" applyBorder="1"/>
    <xf numFmtId="0" fontId="1" fillId="2" borderId="9" xfId="1" applyFill="1" applyBorder="1"/>
    <xf numFmtId="0" fontId="4" fillId="2" borderId="11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vertical="center" wrapText="1"/>
    </xf>
    <xf numFmtId="0" fontId="22" fillId="2" borderId="0" xfId="1" applyFont="1" applyFill="1"/>
    <xf numFmtId="0" fontId="4" fillId="2" borderId="12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vertical="center" wrapText="1"/>
    </xf>
    <xf numFmtId="0" fontId="1" fillId="2" borderId="36" xfId="1" applyFill="1" applyBorder="1"/>
    <xf numFmtId="0" fontId="15" fillId="2" borderId="0" xfId="1" applyFont="1" applyFill="1"/>
    <xf numFmtId="0" fontId="1" fillId="2" borderId="2" xfId="1" applyFill="1" applyBorder="1"/>
    <xf numFmtId="0" fontId="16" fillId="2" borderId="0" xfId="1" applyFont="1" applyFill="1" applyAlignment="1">
      <alignment horizontal="center"/>
    </xf>
    <xf numFmtId="0" fontId="24" fillId="2" borderId="23" xfId="1" applyFont="1" applyFill="1" applyBorder="1" applyAlignment="1">
      <alignment vertical="center"/>
    </xf>
    <xf numFmtId="0" fontId="8" fillId="2" borderId="24" xfId="1" applyFont="1" applyFill="1" applyBorder="1" applyAlignment="1">
      <alignment vertical="center" wrapText="1"/>
    </xf>
    <xf numFmtId="0" fontId="8" fillId="2" borderId="37" xfId="1" applyFont="1" applyFill="1" applyBorder="1" applyAlignment="1">
      <alignment vertical="center" wrapText="1"/>
    </xf>
    <xf numFmtId="0" fontId="8" fillId="2" borderId="26" xfId="1" applyFont="1" applyFill="1" applyBorder="1" applyAlignment="1">
      <alignment vertical="center" wrapText="1"/>
    </xf>
    <xf numFmtId="0" fontId="8" fillId="2" borderId="38" xfId="1" applyFont="1" applyFill="1" applyBorder="1" applyAlignment="1">
      <alignment vertical="center" wrapText="1"/>
    </xf>
    <xf numFmtId="0" fontId="8" fillId="2" borderId="27" xfId="1" applyFont="1" applyFill="1" applyBorder="1" applyAlignment="1">
      <alignment vertical="center" wrapText="1"/>
    </xf>
    <xf numFmtId="0" fontId="8" fillId="2" borderId="40" xfId="1" applyFont="1" applyFill="1" applyBorder="1" applyAlignment="1">
      <alignment horizontal="center" vertical="center" wrapText="1"/>
    </xf>
    <xf numFmtId="0" fontId="8" fillId="2" borderId="40" xfId="1" applyFont="1" applyFill="1" applyBorder="1" applyAlignment="1">
      <alignment vertical="center" wrapText="1"/>
    </xf>
    <xf numFmtId="0" fontId="16" fillId="2" borderId="0" xfId="1" applyFont="1" applyFill="1"/>
    <xf numFmtId="0" fontId="15" fillId="2" borderId="24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2" fillId="2" borderId="41" xfId="1" applyFont="1" applyFill="1" applyBorder="1" applyAlignment="1">
      <alignment vertical="center" wrapText="1"/>
    </xf>
    <xf numFmtId="0" fontId="2" fillId="2" borderId="3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10" fillId="2" borderId="0" xfId="0" applyFont="1" applyFill="1"/>
    <xf numFmtId="0" fontId="5" fillId="2" borderId="2" xfId="1" applyFont="1" applyFill="1" applyBorder="1" applyAlignment="1">
      <alignment vertical="center" wrapText="1"/>
    </xf>
    <xf numFmtId="0" fontId="9" fillId="2" borderId="2" xfId="1" applyFont="1" applyFill="1" applyBorder="1"/>
    <xf numFmtId="0" fontId="8" fillId="3" borderId="26" xfId="1" applyFont="1" applyFill="1" applyBorder="1" applyAlignment="1">
      <alignment vertical="center" wrapText="1"/>
    </xf>
    <xf numFmtId="0" fontId="15" fillId="0" borderId="0" xfId="1" applyFont="1"/>
    <xf numFmtId="0" fontId="8" fillId="7" borderId="27" xfId="1" applyFont="1" applyFill="1" applyBorder="1" applyAlignment="1">
      <alignment vertical="center" wrapText="1"/>
    </xf>
    <xf numFmtId="0" fontId="8" fillId="7" borderId="42" xfId="1" applyFont="1" applyFill="1" applyBorder="1" applyAlignment="1">
      <alignment vertical="center" wrapText="1"/>
    </xf>
    <xf numFmtId="0" fontId="8" fillId="7" borderId="26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22" fillId="2" borderId="10" xfId="1" applyFont="1" applyFill="1" applyBorder="1"/>
    <xf numFmtId="0" fontId="5" fillId="2" borderId="58" xfId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" fillId="0" borderId="17" xfId="0" applyFont="1" applyBorder="1"/>
    <xf numFmtId="0" fontId="2" fillId="0" borderId="20" xfId="0" applyFont="1" applyBorder="1"/>
    <xf numFmtId="0" fontId="2" fillId="0" borderId="59" xfId="0" applyFont="1" applyBorder="1" applyAlignment="1">
      <alignment wrapText="1"/>
    </xf>
    <xf numFmtId="0" fontId="15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4" fillId="2" borderId="1" xfId="1" applyFont="1" applyFill="1" applyBorder="1" applyAlignment="1">
      <alignment vertical="top"/>
    </xf>
    <xf numFmtId="0" fontId="8" fillId="0" borderId="40" xfId="1" applyFont="1" applyBorder="1" applyAlignment="1">
      <alignment vertical="center" wrapText="1"/>
    </xf>
    <xf numFmtId="0" fontId="8" fillId="0" borderId="24" xfId="1" applyFont="1" applyBorder="1" applyAlignment="1">
      <alignment vertical="center" wrapText="1"/>
    </xf>
    <xf numFmtId="0" fontId="24" fillId="0" borderId="27" xfId="1" applyFont="1" applyBorder="1" applyAlignment="1">
      <alignment horizontal="center" vertical="center" wrapText="1"/>
    </xf>
    <xf numFmtId="0" fontId="24" fillId="0" borderId="23" xfId="1" applyFont="1" applyBorder="1" applyAlignment="1">
      <alignment horizontal="center" vertical="center" wrapText="1"/>
    </xf>
    <xf numFmtId="0" fontId="24" fillId="0" borderId="28" xfId="1" applyFont="1" applyBorder="1" applyAlignment="1">
      <alignment horizontal="center" vertical="center" wrapText="1"/>
    </xf>
    <xf numFmtId="0" fontId="24" fillId="0" borderId="26" xfId="1" applyFont="1" applyBorder="1" applyAlignment="1">
      <alignment horizontal="center" vertical="center" wrapText="1"/>
    </xf>
    <xf numFmtId="0" fontId="8" fillId="0" borderId="38" xfId="1" applyFont="1" applyBorder="1" applyAlignment="1">
      <alignment vertical="center" wrapText="1"/>
    </xf>
    <xf numFmtId="0" fontId="13" fillId="2" borderId="0" xfId="0" applyFont="1" applyFill="1"/>
    <xf numFmtId="0" fontId="32" fillId="0" borderId="0" xfId="0" applyFont="1"/>
    <xf numFmtId="0" fontId="13" fillId="0" borderId="0" xfId="1" applyFont="1"/>
    <xf numFmtId="0" fontId="8" fillId="2" borderId="47" xfId="1" applyFont="1" applyFill="1" applyBorder="1" applyAlignment="1">
      <alignment vertical="center" wrapText="1"/>
    </xf>
    <xf numFmtId="0" fontId="8" fillId="2" borderId="42" xfId="1" applyFont="1" applyFill="1" applyBorder="1" applyAlignment="1">
      <alignment vertical="center" wrapText="1"/>
    </xf>
    <xf numFmtId="0" fontId="8" fillId="2" borderId="66" xfId="1" applyFont="1" applyFill="1" applyBorder="1" applyAlignment="1">
      <alignment vertical="center" wrapText="1"/>
    </xf>
    <xf numFmtId="0" fontId="8" fillId="8" borderId="44" xfId="1" applyFont="1" applyFill="1" applyBorder="1" applyAlignment="1">
      <alignment vertical="center" wrapText="1"/>
    </xf>
    <xf numFmtId="0" fontId="8" fillId="8" borderId="65" xfId="1" applyFont="1" applyFill="1" applyBorder="1" applyAlignment="1">
      <alignment vertical="center" wrapText="1"/>
    </xf>
    <xf numFmtId="0" fontId="27" fillId="0" borderId="17" xfId="0" applyFont="1" applyBorder="1" applyAlignment="1">
      <alignment horizontal="center"/>
    </xf>
    <xf numFmtId="0" fontId="27" fillId="0" borderId="20" xfId="0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8" fillId="2" borderId="72" xfId="1" applyFont="1" applyFill="1" applyBorder="1" applyAlignment="1">
      <alignment vertical="center" wrapText="1"/>
    </xf>
    <xf numFmtId="0" fontId="8" fillId="9" borderId="49" xfId="1" applyFont="1" applyFill="1" applyBorder="1" applyAlignment="1">
      <alignment vertical="center" wrapText="1"/>
    </xf>
    <xf numFmtId="0" fontId="8" fillId="2" borderId="48" xfId="1" applyFont="1" applyFill="1" applyBorder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34" fillId="2" borderId="36" xfId="1" applyFont="1" applyFill="1" applyBorder="1"/>
    <xf numFmtId="0" fontId="35" fillId="2" borderId="0" xfId="1" applyFont="1" applyFill="1"/>
    <xf numFmtId="0" fontId="8" fillId="2" borderId="25" xfId="1" applyFont="1" applyFill="1" applyBorder="1" applyAlignment="1">
      <alignment vertical="center" wrapText="1"/>
    </xf>
    <xf numFmtId="0" fontId="8" fillId="0" borderId="43" xfId="1" applyFont="1" applyBorder="1" applyAlignment="1">
      <alignment vertical="center" wrapText="1"/>
    </xf>
    <xf numFmtId="0" fontId="8" fillId="2" borderId="43" xfId="1" applyFont="1" applyFill="1" applyBorder="1" applyAlignment="1">
      <alignment vertical="center" wrapText="1"/>
    </xf>
    <xf numFmtId="0" fontId="8" fillId="2" borderId="30" xfId="1" applyFont="1" applyFill="1" applyBorder="1" applyAlignment="1">
      <alignment vertical="center" wrapText="1"/>
    </xf>
    <xf numFmtId="0" fontId="18" fillId="0" borderId="43" xfId="1" applyFont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vertical="center" wrapText="1"/>
    </xf>
    <xf numFmtId="0" fontId="36" fillId="2" borderId="0" xfId="1" applyFont="1" applyFill="1"/>
    <xf numFmtId="0" fontId="5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8" fillId="11" borderId="39" xfId="1" applyFont="1" applyFill="1" applyBorder="1" applyAlignment="1">
      <alignment horizontal="center" vertical="center" wrapText="1"/>
    </xf>
    <xf numFmtId="0" fontId="8" fillId="6" borderId="30" xfId="1" applyFont="1" applyFill="1" applyBorder="1" applyAlignment="1">
      <alignment vertical="center" wrapText="1"/>
    </xf>
    <xf numFmtId="0" fontId="16" fillId="2" borderId="41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vertical="center" wrapText="1"/>
    </xf>
    <xf numFmtId="0" fontId="8" fillId="6" borderId="49" xfId="1" applyFont="1" applyFill="1" applyBorder="1" applyAlignment="1">
      <alignment vertical="center" wrapText="1"/>
    </xf>
    <xf numFmtId="0" fontId="8" fillId="5" borderId="37" xfId="1" applyFont="1" applyFill="1" applyBorder="1" applyAlignment="1">
      <alignment vertical="center" wrapText="1"/>
    </xf>
    <xf numFmtId="0" fontId="8" fillId="2" borderId="70" xfId="1" applyFont="1" applyFill="1" applyBorder="1" applyAlignment="1">
      <alignment vertical="center" wrapText="1"/>
    </xf>
    <xf numFmtId="0" fontId="8" fillId="3" borderId="24" xfId="1" applyFont="1" applyFill="1" applyBorder="1" applyAlignment="1">
      <alignment vertical="center" wrapText="1"/>
    </xf>
    <xf numFmtId="0" fontId="8" fillId="5" borderId="49" xfId="1" applyFont="1" applyFill="1" applyBorder="1" applyAlignment="1">
      <alignment vertical="center" wrapText="1"/>
    </xf>
    <xf numFmtId="0" fontId="8" fillId="3" borderId="49" xfId="1" applyFont="1" applyFill="1" applyBorder="1" applyAlignment="1">
      <alignment vertical="center" wrapText="1"/>
    </xf>
    <xf numFmtId="0" fontId="8" fillId="2" borderId="62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horizontal="center" vertical="center" wrapText="1"/>
    </xf>
    <xf numFmtId="0" fontId="8" fillId="3" borderId="80" xfId="1" applyFont="1" applyFill="1" applyBorder="1" applyAlignment="1">
      <alignment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2" borderId="75" xfId="1" applyFont="1" applyFill="1" applyBorder="1" applyAlignment="1">
      <alignment vertical="center" wrapText="1"/>
    </xf>
    <xf numFmtId="0" fontId="2" fillId="2" borderId="38" xfId="1" applyFont="1" applyFill="1" applyBorder="1" applyAlignment="1">
      <alignment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vertical="center" wrapText="1"/>
    </xf>
    <xf numFmtId="0" fontId="8" fillId="2" borderId="78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8" fillId="17" borderId="49" xfId="1" applyFont="1" applyFill="1" applyBorder="1" applyAlignment="1">
      <alignment vertical="center" wrapText="1"/>
    </xf>
    <xf numFmtId="0" fontId="8" fillId="15" borderId="63" xfId="1" applyFont="1" applyFill="1" applyBorder="1" applyAlignment="1">
      <alignment vertical="center" wrapText="1"/>
    </xf>
    <xf numFmtId="0" fontId="8" fillId="15" borderId="80" xfId="1" applyFont="1" applyFill="1" applyBorder="1" applyAlignment="1">
      <alignment vertical="center" wrapText="1"/>
    </xf>
    <xf numFmtId="0" fontId="8" fillId="4" borderId="75" xfId="1" applyFont="1" applyFill="1" applyBorder="1" applyAlignment="1">
      <alignment vertical="center" wrapText="1"/>
    </xf>
    <xf numFmtId="0" fontId="8" fillId="16" borderId="56" xfId="1" applyFont="1" applyFill="1" applyBorder="1" applyAlignment="1">
      <alignment vertical="center" wrapText="1"/>
    </xf>
    <xf numFmtId="0" fontId="16" fillId="20" borderId="40" xfId="1" applyFont="1" applyFill="1" applyBorder="1" applyAlignment="1">
      <alignment vertical="center" wrapText="1"/>
    </xf>
    <xf numFmtId="0" fontId="8" fillId="19" borderId="25" xfId="1" applyFont="1" applyFill="1" applyBorder="1" applyAlignment="1">
      <alignment vertical="center" wrapText="1"/>
    </xf>
    <xf numFmtId="0" fontId="8" fillId="2" borderId="76" xfId="1" applyFont="1" applyFill="1" applyBorder="1" applyAlignment="1">
      <alignment vertical="center" wrapText="1"/>
    </xf>
    <xf numFmtId="0" fontId="8" fillId="2" borderId="45" xfId="1" applyFont="1" applyFill="1" applyBorder="1" applyAlignment="1">
      <alignment vertical="center" wrapText="1"/>
    </xf>
    <xf numFmtId="0" fontId="16" fillId="21" borderId="39" xfId="1" applyFont="1" applyFill="1" applyBorder="1" applyAlignment="1">
      <alignment vertical="center" wrapText="1"/>
    </xf>
    <xf numFmtId="0" fontId="8" fillId="9" borderId="61" xfId="1" applyFont="1" applyFill="1" applyBorder="1" applyAlignment="1">
      <alignment vertical="center" wrapText="1"/>
    </xf>
    <xf numFmtId="0" fontId="8" fillId="4" borderId="45" xfId="1" applyFont="1" applyFill="1" applyBorder="1" applyAlignment="1">
      <alignment vertical="center" wrapText="1"/>
    </xf>
    <xf numFmtId="0" fontId="8" fillId="16" borderId="25" xfId="1" applyFont="1" applyFill="1" applyBorder="1" applyAlignment="1">
      <alignment vertical="center" wrapText="1"/>
    </xf>
    <xf numFmtId="0" fontId="8" fillId="15" borderId="67" xfId="1" applyFont="1" applyFill="1" applyBorder="1" applyAlignment="1">
      <alignment vertical="center" wrapText="1"/>
    </xf>
    <xf numFmtId="0" fontId="8" fillId="8" borderId="38" xfId="1" applyFont="1" applyFill="1" applyBorder="1" applyAlignment="1">
      <alignment vertical="center" wrapText="1"/>
    </xf>
    <xf numFmtId="0" fontId="8" fillId="19" borderId="49" xfId="1" applyFont="1" applyFill="1" applyBorder="1" applyAlignment="1">
      <alignment vertical="center" wrapText="1"/>
    </xf>
    <xf numFmtId="0" fontId="8" fillId="15" borderId="76" xfId="1" applyFont="1" applyFill="1" applyBorder="1" applyAlignment="1">
      <alignment vertical="center" wrapText="1"/>
    </xf>
    <xf numFmtId="0" fontId="8" fillId="16" borderId="40" xfId="1" applyFont="1" applyFill="1" applyBorder="1" applyAlignment="1">
      <alignment vertical="center" wrapText="1"/>
    </xf>
    <xf numFmtId="0" fontId="8" fillId="15" borderId="39" xfId="1" applyFont="1" applyFill="1" applyBorder="1" applyAlignment="1">
      <alignment vertical="center" wrapText="1"/>
    </xf>
    <xf numFmtId="0" fontId="8" fillId="10" borderId="49" xfId="1" applyFont="1" applyFill="1" applyBorder="1" applyAlignment="1">
      <alignment horizontal="center" vertical="center" wrapText="1"/>
    </xf>
    <xf numFmtId="0" fontId="8" fillId="19" borderId="43" xfId="1" applyFont="1" applyFill="1" applyBorder="1" applyAlignment="1">
      <alignment vertical="center" wrapText="1"/>
    </xf>
    <xf numFmtId="0" fontId="8" fillId="7" borderId="49" xfId="1" applyFont="1" applyFill="1" applyBorder="1" applyAlignment="1">
      <alignment vertical="center" wrapText="1"/>
    </xf>
    <xf numFmtId="0" fontId="8" fillId="11" borderId="49" xfId="1" applyFont="1" applyFill="1" applyBorder="1" applyAlignment="1">
      <alignment horizontal="center" vertical="center" wrapText="1"/>
    </xf>
    <xf numFmtId="0" fontId="8" fillId="19" borderId="75" xfId="1" applyFont="1" applyFill="1" applyBorder="1" applyAlignment="1">
      <alignment vertical="center" wrapText="1"/>
    </xf>
    <xf numFmtId="0" fontId="8" fillId="15" borderId="6" xfId="1" applyFont="1" applyFill="1" applyBorder="1" applyAlignment="1">
      <alignment vertical="center" wrapText="1"/>
    </xf>
    <xf numFmtId="0" fontId="8" fillId="7" borderId="75" xfId="1" applyFont="1" applyFill="1" applyBorder="1" applyAlignment="1">
      <alignment vertical="center" wrapText="1"/>
    </xf>
    <xf numFmtId="0" fontId="8" fillId="16" borderId="84" xfId="1" applyFont="1" applyFill="1" applyBorder="1" applyAlignment="1">
      <alignment vertical="center" wrapText="1"/>
    </xf>
    <xf numFmtId="0" fontId="8" fillId="3" borderId="85" xfId="1" applyFont="1" applyFill="1" applyBorder="1" applyAlignment="1">
      <alignment vertical="center" wrapText="1"/>
    </xf>
    <xf numFmtId="0" fontId="16" fillId="21" borderId="38" xfId="1" applyFont="1" applyFill="1" applyBorder="1" applyAlignment="1">
      <alignment vertical="center" wrapText="1"/>
    </xf>
    <xf numFmtId="0" fontId="18" fillId="0" borderId="57" xfId="1" applyFont="1" applyBorder="1" applyAlignment="1">
      <alignment horizontal="center" vertical="center" wrapText="1"/>
    </xf>
    <xf numFmtId="0" fontId="8" fillId="11" borderId="24" xfId="1" applyFont="1" applyFill="1" applyBorder="1" applyAlignment="1">
      <alignment horizontal="center" vertical="center" wrapText="1"/>
    </xf>
    <xf numFmtId="0" fontId="8" fillId="16" borderId="75" xfId="1" applyFont="1" applyFill="1" applyBorder="1" applyAlignment="1">
      <alignment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9" fillId="2" borderId="13" xfId="1" applyFont="1" applyFill="1" applyBorder="1"/>
    <xf numFmtId="0" fontId="5" fillId="2" borderId="7" xfId="1" applyFont="1" applyFill="1" applyBorder="1" applyAlignment="1">
      <alignment horizontal="center" wrapText="1"/>
    </xf>
    <xf numFmtId="0" fontId="5" fillId="2" borderId="13" xfId="1" applyFont="1" applyFill="1" applyBorder="1" applyAlignment="1">
      <alignment horizontal="center" wrapText="1"/>
    </xf>
    <xf numFmtId="0" fontId="5" fillId="2" borderId="11" xfId="1" applyFont="1" applyFill="1" applyBorder="1" applyAlignment="1">
      <alignment horizontal="center" wrapText="1"/>
    </xf>
    <xf numFmtId="0" fontId="26" fillId="3" borderId="12" xfId="1" applyFont="1" applyFill="1" applyBorder="1" applyAlignment="1">
      <alignment horizontal="center" vertical="center" wrapText="1"/>
    </xf>
    <xf numFmtId="0" fontId="31" fillId="2" borderId="12" xfId="1" applyFont="1" applyFill="1" applyBorder="1"/>
    <xf numFmtId="0" fontId="5" fillId="3" borderId="8" xfId="1" applyFont="1" applyFill="1" applyBorder="1" applyAlignment="1">
      <alignment horizontal="center" vertical="center" wrapText="1"/>
    </xf>
    <xf numFmtId="0" fontId="40" fillId="2" borderId="0" xfId="1" applyFont="1" applyFill="1"/>
    <xf numFmtId="0" fontId="40" fillId="2" borderId="36" xfId="1" applyFont="1" applyFill="1" applyBorder="1"/>
    <xf numFmtId="0" fontId="5" fillId="2" borderId="89" xfId="1" applyFont="1" applyFill="1" applyBorder="1" applyAlignment="1">
      <alignment horizontal="center" vertical="center" wrapText="1"/>
    </xf>
    <xf numFmtId="0" fontId="41" fillId="2" borderId="0" xfId="1" applyFont="1" applyFill="1"/>
    <xf numFmtId="0" fontId="42" fillId="2" borderId="0" xfId="1" applyFont="1" applyFill="1"/>
    <xf numFmtId="0" fontId="11" fillId="2" borderId="13" xfId="1" applyFont="1" applyFill="1" applyBorder="1" applyAlignment="1">
      <alignment horizontal="center" vertical="center" wrapText="1"/>
    </xf>
    <xf numFmtId="0" fontId="43" fillId="2" borderId="36" xfId="1" applyFont="1" applyFill="1" applyBorder="1"/>
    <xf numFmtId="0" fontId="2" fillId="2" borderId="11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 wrapText="1"/>
    </xf>
    <xf numFmtId="0" fontId="10" fillId="2" borderId="10" xfId="1" applyFont="1" applyFill="1" applyBorder="1"/>
    <xf numFmtId="0" fontId="43" fillId="2" borderId="0" xfId="1" applyFont="1" applyFill="1"/>
    <xf numFmtId="0" fontId="2" fillId="2" borderId="13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 wrapText="1"/>
    </xf>
    <xf numFmtId="0" fontId="8" fillId="2" borderId="44" xfId="1" applyFont="1" applyFill="1" applyBorder="1" applyAlignment="1">
      <alignment vertical="center" wrapText="1"/>
    </xf>
    <xf numFmtId="0" fontId="24" fillId="0" borderId="0" xfId="1" applyFont="1" applyAlignment="1">
      <alignment vertical="center"/>
    </xf>
    <xf numFmtId="0" fontId="8" fillId="0" borderId="0" xfId="1" applyFont="1"/>
    <xf numFmtId="0" fontId="8" fillId="0" borderId="0" xfId="1" applyFont="1" applyAlignment="1">
      <alignment horizontal="center"/>
    </xf>
    <xf numFmtId="0" fontId="8" fillId="17" borderId="57" xfId="1" applyFont="1" applyFill="1" applyBorder="1" applyAlignment="1">
      <alignment vertical="center" wrapText="1"/>
    </xf>
    <xf numFmtId="0" fontId="8" fillId="20" borderId="47" xfId="1" applyFont="1" applyFill="1" applyBorder="1" applyAlignment="1">
      <alignment vertical="center" wrapText="1"/>
    </xf>
    <xf numFmtId="0" fontId="8" fillId="21" borderId="24" xfId="1" applyFont="1" applyFill="1" applyBorder="1" applyAlignment="1">
      <alignment vertical="center" wrapText="1"/>
    </xf>
    <xf numFmtId="0" fontId="8" fillId="14" borderId="74" xfId="1" applyFont="1" applyFill="1" applyBorder="1" applyAlignment="1">
      <alignment vertical="center" wrapText="1"/>
    </xf>
    <xf numFmtId="0" fontId="8" fillId="10" borderId="70" xfId="1" applyFont="1" applyFill="1" applyBorder="1" applyAlignment="1">
      <alignment horizontal="center" vertical="center" wrapText="1"/>
    </xf>
    <xf numFmtId="0" fontId="8" fillId="16" borderId="59" xfId="1" applyFont="1" applyFill="1" applyBorder="1" applyAlignment="1">
      <alignment vertical="center" wrapText="1"/>
    </xf>
    <xf numFmtId="0" fontId="8" fillId="2" borderId="90" xfId="1" applyFont="1" applyFill="1" applyBorder="1" applyAlignment="1">
      <alignment horizontal="center" vertical="center" wrapText="1"/>
    </xf>
    <xf numFmtId="0" fontId="8" fillId="16" borderId="43" xfId="1" applyFont="1" applyFill="1" applyBorder="1" applyAlignment="1">
      <alignment vertical="center" wrapText="1"/>
    </xf>
    <xf numFmtId="0" fontId="8" fillId="0" borderId="57" xfId="1" applyFont="1" applyBorder="1" applyAlignment="1">
      <alignment vertical="center" wrapText="1"/>
    </xf>
    <xf numFmtId="0" fontId="8" fillId="11" borderId="75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3" borderId="44" xfId="1" applyFont="1" applyFill="1" applyBorder="1" applyAlignment="1">
      <alignment vertical="center" wrapText="1"/>
    </xf>
    <xf numFmtId="0" fontId="8" fillId="7" borderId="93" xfId="1" applyFont="1" applyFill="1" applyBorder="1" applyAlignment="1">
      <alignment vertical="center" wrapText="1"/>
    </xf>
    <xf numFmtId="0" fontId="16" fillId="20" borderId="93" xfId="1" applyFont="1" applyFill="1" applyBorder="1" applyAlignment="1">
      <alignment vertical="center" wrapText="1"/>
    </xf>
    <xf numFmtId="0" fontId="8" fillId="21" borderId="96" xfId="1" applyFont="1" applyFill="1" applyBorder="1" applyAlignment="1">
      <alignment vertical="center" wrapText="1"/>
    </xf>
    <xf numFmtId="0" fontId="8" fillId="3" borderId="65" xfId="1" applyFont="1" applyFill="1" applyBorder="1" applyAlignment="1">
      <alignment vertical="center" wrapText="1"/>
    </xf>
    <xf numFmtId="0" fontId="8" fillId="20" borderId="43" xfId="1" applyFont="1" applyFill="1" applyBorder="1" applyAlignment="1">
      <alignment vertical="center" wrapText="1"/>
    </xf>
    <xf numFmtId="0" fontId="8" fillId="8" borderId="75" xfId="1" applyFont="1" applyFill="1" applyBorder="1" applyAlignment="1">
      <alignment vertical="center" wrapText="1"/>
    </xf>
    <xf numFmtId="0" fontId="8" fillId="18" borderId="40" xfId="1" applyFont="1" applyFill="1" applyBorder="1" applyAlignment="1">
      <alignment vertical="center" wrapText="1"/>
    </xf>
    <xf numFmtId="0" fontId="8" fillId="2" borderId="98" xfId="1" applyFont="1" applyFill="1" applyBorder="1" applyAlignment="1">
      <alignment vertical="center" wrapText="1"/>
    </xf>
    <xf numFmtId="0" fontId="8" fillId="16" borderId="64" xfId="1" applyFont="1" applyFill="1" applyBorder="1" applyAlignment="1">
      <alignment vertical="center" wrapText="1"/>
    </xf>
    <xf numFmtId="0" fontId="8" fillId="2" borderId="81" xfId="1" applyFont="1" applyFill="1" applyBorder="1" applyAlignment="1">
      <alignment vertical="center" wrapText="1"/>
    </xf>
    <xf numFmtId="0" fontId="8" fillId="19" borderId="2" xfId="1" applyFont="1" applyFill="1" applyBorder="1" applyAlignment="1">
      <alignment vertical="center" wrapText="1"/>
    </xf>
    <xf numFmtId="0" fontId="8" fillId="19" borderId="40" xfId="1" applyFont="1" applyFill="1" applyBorder="1" applyAlignment="1">
      <alignment vertical="center" wrapText="1"/>
    </xf>
    <xf numFmtId="0" fontId="8" fillId="10" borderId="40" xfId="1" applyFont="1" applyFill="1" applyBorder="1" applyAlignment="1">
      <alignment horizontal="center" vertical="center" wrapText="1"/>
    </xf>
    <xf numFmtId="0" fontId="8" fillId="4" borderId="42" xfId="1" applyFont="1" applyFill="1" applyBorder="1" applyAlignment="1">
      <alignment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16" fillId="20" borderId="26" xfId="1" applyFont="1" applyFill="1" applyBorder="1" applyAlignment="1">
      <alignment vertical="center" wrapText="1"/>
    </xf>
    <xf numFmtId="0" fontId="25" fillId="2" borderId="0" xfId="1" applyFont="1" applyFill="1" applyAlignment="1">
      <alignment horizontal="center"/>
    </xf>
    <xf numFmtId="0" fontId="8" fillId="8" borderId="71" xfId="1" applyFont="1" applyFill="1" applyBorder="1" applyAlignment="1">
      <alignment vertical="center" wrapText="1"/>
    </xf>
    <xf numFmtId="0" fontId="8" fillId="10" borderId="101" xfId="1" applyFont="1" applyFill="1" applyBorder="1" applyAlignment="1">
      <alignment horizontal="center" vertical="center" wrapText="1"/>
    </xf>
    <xf numFmtId="0" fontId="8" fillId="15" borderId="38" xfId="1" applyFont="1" applyFill="1" applyBorder="1" applyAlignment="1">
      <alignment vertical="center" wrapText="1"/>
    </xf>
    <xf numFmtId="0" fontId="2" fillId="2" borderId="40" xfId="1" applyFont="1" applyFill="1" applyBorder="1" applyAlignment="1">
      <alignment horizontal="center" vertical="center" wrapText="1"/>
    </xf>
    <xf numFmtId="0" fontId="16" fillId="0" borderId="39" xfId="1" applyFont="1" applyBorder="1" applyAlignment="1">
      <alignment horizontal="center" vertical="center" wrapText="1"/>
    </xf>
    <xf numFmtId="0" fontId="8" fillId="7" borderId="40" xfId="1" applyFont="1" applyFill="1" applyBorder="1" applyAlignment="1">
      <alignment vertical="center" wrapText="1"/>
    </xf>
    <xf numFmtId="0" fontId="18" fillId="0" borderId="40" xfId="1" applyFont="1" applyBorder="1" applyAlignment="1">
      <alignment horizontal="center" vertical="center" wrapText="1"/>
    </xf>
    <xf numFmtId="0" fontId="8" fillId="16" borderId="38" xfId="1" applyFont="1" applyFill="1" applyBorder="1" applyAlignment="1">
      <alignment vertical="center" wrapText="1"/>
    </xf>
    <xf numFmtId="0" fontId="8" fillId="2" borderId="99" xfId="1" applyFont="1" applyFill="1" applyBorder="1" applyAlignment="1">
      <alignment vertical="center" wrapText="1"/>
    </xf>
    <xf numFmtId="0" fontId="8" fillId="4" borderId="60" xfId="1" applyFont="1" applyFill="1" applyBorder="1" applyAlignment="1">
      <alignment vertical="center" wrapText="1"/>
    </xf>
    <xf numFmtId="0" fontId="8" fillId="2" borderId="102" xfId="1" applyFont="1" applyFill="1" applyBorder="1" applyAlignment="1">
      <alignment vertical="center" wrapText="1"/>
    </xf>
    <xf numFmtId="0" fontId="8" fillId="0" borderId="69" xfId="1" applyFont="1" applyBorder="1" applyAlignment="1">
      <alignment vertical="center" wrapText="1"/>
    </xf>
    <xf numFmtId="0" fontId="18" fillId="2" borderId="40" xfId="1" applyFont="1" applyFill="1" applyBorder="1" applyAlignment="1">
      <alignment horizontal="center" vertical="center" wrapText="1"/>
    </xf>
    <xf numFmtId="0" fontId="8" fillId="11" borderId="96" xfId="1" applyFont="1" applyFill="1" applyBorder="1" applyAlignment="1">
      <alignment horizontal="center" vertical="center" wrapText="1"/>
    </xf>
    <xf numFmtId="0" fontId="8" fillId="16" borderId="60" xfId="1" applyFont="1" applyFill="1" applyBorder="1" applyAlignment="1">
      <alignment vertical="center" wrapText="1"/>
    </xf>
    <xf numFmtId="0" fontId="8" fillId="3" borderId="78" xfId="1" applyFont="1" applyFill="1" applyBorder="1" applyAlignment="1">
      <alignment vertical="center" wrapText="1"/>
    </xf>
    <xf numFmtId="0" fontId="2" fillId="2" borderId="103" xfId="1" applyFont="1" applyFill="1" applyBorder="1" applyAlignment="1">
      <alignment vertical="center" wrapText="1"/>
    </xf>
    <xf numFmtId="0" fontId="8" fillId="20" borderId="49" xfId="1" applyFont="1" applyFill="1" applyBorder="1" applyAlignment="1">
      <alignment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8" fillId="0" borderId="42" xfId="1" applyFont="1" applyBorder="1" applyAlignment="1">
      <alignment vertical="center" wrapText="1"/>
    </xf>
    <xf numFmtId="0" fontId="8" fillId="8" borderId="35" xfId="1" applyFont="1" applyFill="1" applyBorder="1" applyAlignment="1">
      <alignment vertical="center" wrapText="1"/>
    </xf>
    <xf numFmtId="0" fontId="8" fillId="2" borderId="22" xfId="1" applyFont="1" applyFill="1" applyBorder="1" applyAlignment="1">
      <alignment vertical="center" wrapText="1"/>
    </xf>
    <xf numFmtId="0" fontId="8" fillId="4" borderId="35" xfId="1" applyFont="1" applyFill="1" applyBorder="1" applyAlignment="1">
      <alignment vertical="center" wrapText="1"/>
    </xf>
    <xf numFmtId="0" fontId="8" fillId="8" borderId="40" xfId="1" applyFont="1" applyFill="1" applyBorder="1" applyAlignment="1">
      <alignment vertical="center" wrapText="1"/>
    </xf>
    <xf numFmtId="0" fontId="8" fillId="2" borderId="97" xfId="1" applyFont="1" applyFill="1" applyBorder="1" applyAlignment="1">
      <alignment vertical="center" wrapText="1"/>
    </xf>
    <xf numFmtId="0" fontId="8" fillId="3" borderId="97" xfId="1" applyFont="1" applyFill="1" applyBorder="1" applyAlignment="1">
      <alignment vertical="center" wrapText="1"/>
    </xf>
    <xf numFmtId="0" fontId="8" fillId="2" borderId="106" xfId="1" applyFont="1" applyFill="1" applyBorder="1" applyAlignment="1">
      <alignment vertical="center" wrapText="1"/>
    </xf>
    <xf numFmtId="0" fontId="8" fillId="16" borderId="49" xfId="1" applyFont="1" applyFill="1" applyBorder="1" applyAlignment="1">
      <alignment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8" fillId="8" borderId="43" xfId="1" applyFont="1" applyFill="1" applyBorder="1" applyAlignment="1">
      <alignment vertical="center" wrapText="1"/>
    </xf>
    <xf numFmtId="0" fontId="23" fillId="2" borderId="0" xfId="1" applyFont="1" applyFill="1" applyAlignment="1">
      <alignment horizontal="center"/>
    </xf>
    <xf numFmtId="0" fontId="8" fillId="18" borderId="38" xfId="1" applyFont="1" applyFill="1" applyBorder="1" applyAlignment="1">
      <alignment vertical="center" wrapText="1"/>
    </xf>
    <xf numFmtId="0" fontId="8" fillId="8" borderId="84" xfId="1" applyFont="1" applyFill="1" applyBorder="1" applyAlignment="1">
      <alignment vertical="center" wrapText="1"/>
    </xf>
    <xf numFmtId="0" fontId="8" fillId="11" borderId="57" xfId="1" applyFont="1" applyFill="1" applyBorder="1" applyAlignment="1">
      <alignment horizontal="center" vertical="center" wrapText="1"/>
    </xf>
    <xf numFmtId="0" fontId="8" fillId="16" borderId="109" xfId="1" applyFont="1" applyFill="1" applyBorder="1" applyAlignment="1">
      <alignment vertical="center" wrapText="1"/>
    </xf>
    <xf numFmtId="0" fontId="8" fillId="2" borderId="102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0" borderId="49" xfId="1" applyFont="1" applyBorder="1" applyAlignment="1">
      <alignment vertical="center" wrapText="1"/>
    </xf>
    <xf numFmtId="0" fontId="27" fillId="2" borderId="0" xfId="1" applyFont="1" applyFill="1"/>
    <xf numFmtId="0" fontId="8" fillId="19" borderId="26" xfId="1" applyFont="1" applyFill="1" applyBorder="1" applyAlignment="1">
      <alignment vertical="center" wrapText="1"/>
    </xf>
    <xf numFmtId="0" fontId="8" fillId="16" borderId="45" xfId="1" applyFont="1" applyFill="1" applyBorder="1" applyAlignment="1">
      <alignment vertical="center" wrapText="1"/>
    </xf>
    <xf numFmtId="0" fontId="18" fillId="0" borderId="25" xfId="1" applyFont="1" applyBorder="1" applyAlignment="1">
      <alignment horizontal="center" vertical="center" wrapText="1"/>
    </xf>
    <xf numFmtId="0" fontId="8" fillId="11" borderId="81" xfId="1" applyFont="1" applyFill="1" applyBorder="1" applyAlignment="1">
      <alignment horizontal="center" vertical="center" wrapText="1"/>
    </xf>
    <xf numFmtId="0" fontId="8" fillId="2" borderId="57" xfId="1" applyFont="1" applyFill="1" applyBorder="1" applyAlignment="1">
      <alignment vertical="center" wrapText="1"/>
    </xf>
    <xf numFmtId="0" fontId="8" fillId="4" borderId="57" xfId="1" applyFont="1" applyFill="1" applyBorder="1" applyAlignment="1">
      <alignment vertical="center" wrapText="1"/>
    </xf>
    <xf numFmtId="0" fontId="8" fillId="3" borderId="40" xfId="1" applyFont="1" applyFill="1" applyBorder="1" applyAlignment="1">
      <alignment vertical="center" wrapText="1"/>
    </xf>
    <xf numFmtId="0" fontId="2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5" fillId="2" borderId="10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center"/>
    </xf>
    <xf numFmtId="0" fontId="25" fillId="2" borderId="0" xfId="1" applyFont="1" applyFill="1" applyAlignment="1">
      <alignment horizontal="center"/>
    </xf>
    <xf numFmtId="0" fontId="44" fillId="2" borderId="0" xfId="1" applyFont="1" applyFill="1" applyAlignment="1">
      <alignment horizontal="center"/>
    </xf>
    <xf numFmtId="0" fontId="23" fillId="2" borderId="0" xfId="4" applyFont="1" applyFill="1" applyAlignment="1" applyProtection="1">
      <alignment horizontal="center" vertical="center" wrapText="1"/>
    </xf>
    <xf numFmtId="0" fontId="6" fillId="2" borderId="15" xfId="1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0" fontId="25" fillId="2" borderId="0" xfId="1" applyFont="1" applyFill="1" applyAlignment="1">
      <alignment horizontal="center" vertical="center"/>
    </xf>
    <xf numFmtId="0" fontId="25" fillId="2" borderId="22" xfId="1" applyFont="1" applyFill="1" applyBorder="1" applyAlignment="1">
      <alignment horizontal="center" vertical="center"/>
    </xf>
    <xf numFmtId="0" fontId="24" fillId="2" borderId="24" xfId="1" applyFont="1" applyFill="1" applyBorder="1" applyAlignment="1">
      <alignment horizontal="center" vertical="center"/>
    </xf>
    <xf numFmtId="0" fontId="24" fillId="2" borderId="25" xfId="1" applyFont="1" applyFill="1" applyBorder="1" applyAlignment="1">
      <alignment horizontal="center" vertical="center"/>
    </xf>
    <xf numFmtId="0" fontId="24" fillId="2" borderId="26" xfId="1" applyFont="1" applyFill="1" applyBorder="1" applyAlignment="1">
      <alignment horizontal="center" vertical="center"/>
    </xf>
    <xf numFmtId="0" fontId="24" fillId="2" borderId="27" xfId="1" applyFont="1" applyFill="1" applyBorder="1" applyAlignment="1">
      <alignment horizontal="center" vertical="center" wrapText="1"/>
    </xf>
    <xf numFmtId="0" fontId="24" fillId="2" borderId="23" xfId="1" applyFont="1" applyFill="1" applyBorder="1" applyAlignment="1">
      <alignment horizontal="center" vertical="center" wrapText="1"/>
    </xf>
    <xf numFmtId="0" fontId="24" fillId="2" borderId="28" xfId="1" applyFont="1" applyFill="1" applyBorder="1" applyAlignment="1">
      <alignment horizontal="center" vertical="center" wrapText="1"/>
    </xf>
    <xf numFmtId="0" fontId="24" fillId="2" borderId="25" xfId="1" applyFont="1" applyFill="1" applyBorder="1" applyAlignment="1">
      <alignment horizontal="center" vertical="center" wrapText="1"/>
    </xf>
    <xf numFmtId="0" fontId="24" fillId="2" borderId="33" xfId="1" applyFont="1" applyFill="1" applyBorder="1" applyAlignment="1">
      <alignment horizontal="center" vertical="center" wrapText="1"/>
    </xf>
    <xf numFmtId="0" fontId="24" fillId="2" borderId="26" xfId="1" applyFont="1" applyFill="1" applyBorder="1" applyAlignment="1">
      <alignment horizontal="center" vertical="center" wrapText="1"/>
    </xf>
    <xf numFmtId="0" fontId="24" fillId="2" borderId="24" xfId="1" applyFont="1" applyFill="1" applyBorder="1" applyAlignment="1">
      <alignment horizontal="center" vertical="center" wrapText="1"/>
    </xf>
    <xf numFmtId="0" fontId="24" fillId="2" borderId="29" xfId="1" applyFont="1" applyFill="1" applyBorder="1" applyAlignment="1">
      <alignment horizontal="center" vertical="center" wrapText="1"/>
    </xf>
    <xf numFmtId="0" fontId="8" fillId="5" borderId="43" xfId="1" applyFont="1" applyFill="1" applyBorder="1" applyAlignment="1">
      <alignment horizontal="center" vertical="center" wrapText="1"/>
    </xf>
    <xf numFmtId="0" fontId="8" fillId="5" borderId="38" xfId="1" applyFont="1" applyFill="1" applyBorder="1" applyAlignment="1">
      <alignment horizontal="center"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47" xfId="1" applyFont="1" applyFill="1" applyBorder="1" applyAlignment="1">
      <alignment horizontal="center" vertical="center" wrapText="1"/>
    </xf>
    <xf numFmtId="0" fontId="8" fillId="2" borderId="56" xfId="1" applyFont="1" applyFill="1" applyBorder="1" applyAlignment="1">
      <alignment horizontal="center"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17" borderId="43" xfId="1" applyFont="1" applyFill="1" applyBorder="1" applyAlignment="1">
      <alignment horizontal="center" vertical="center" wrapText="1"/>
    </xf>
    <xf numFmtId="0" fontId="8" fillId="17" borderId="47" xfId="1" applyFont="1" applyFill="1" applyBorder="1" applyAlignment="1">
      <alignment horizontal="center" vertical="center" wrapText="1"/>
    </xf>
    <xf numFmtId="0" fontId="8" fillId="5" borderId="25" xfId="1" applyFont="1" applyFill="1" applyBorder="1" applyAlignment="1">
      <alignment horizontal="center" vertical="center" wrapText="1"/>
    </xf>
    <xf numFmtId="0" fontId="8" fillId="18" borderId="43" xfId="1" applyFont="1" applyFill="1" applyBorder="1" applyAlignment="1">
      <alignment horizontal="center" vertical="center" wrapText="1"/>
    </xf>
    <xf numFmtId="0" fontId="8" fillId="18" borderId="47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2" borderId="30" xfId="1" applyFont="1" applyFill="1" applyBorder="1" applyAlignment="1">
      <alignment horizontal="center" vertical="center" wrapText="1"/>
    </xf>
    <xf numFmtId="0" fontId="8" fillId="2" borderId="26" xfId="1" applyFont="1" applyFill="1" applyBorder="1" applyAlignment="1">
      <alignment horizontal="center" vertical="center" wrapText="1"/>
    </xf>
    <xf numFmtId="0" fontId="8" fillId="18" borderId="56" xfId="1" applyFont="1" applyFill="1" applyBorder="1" applyAlignment="1">
      <alignment horizontal="center" vertical="center" wrapText="1"/>
    </xf>
    <xf numFmtId="0" fontId="8" fillId="18" borderId="38" xfId="1" applyFont="1" applyFill="1" applyBorder="1" applyAlignment="1">
      <alignment horizontal="center" vertical="center" wrapText="1"/>
    </xf>
    <xf numFmtId="0" fontId="8" fillId="17" borderId="60" xfId="1" applyFont="1" applyFill="1" applyBorder="1" applyAlignment="1">
      <alignment horizontal="center" vertical="center" wrapText="1"/>
    </xf>
    <xf numFmtId="0" fontId="8" fillId="17" borderId="81" xfId="1" applyFont="1" applyFill="1" applyBorder="1" applyAlignment="1">
      <alignment horizontal="center" vertical="center" wrapText="1"/>
    </xf>
    <xf numFmtId="0" fontId="8" fillId="17" borderId="56" xfId="1" applyFont="1" applyFill="1" applyBorder="1" applyAlignment="1">
      <alignment horizontal="center" vertical="center" wrapText="1"/>
    </xf>
    <xf numFmtId="0" fontId="8" fillId="17" borderId="38" xfId="1" applyFont="1" applyFill="1" applyBorder="1" applyAlignment="1">
      <alignment horizontal="center" vertical="center" wrapText="1"/>
    </xf>
    <xf numFmtId="0" fontId="8" fillId="5" borderId="100" xfId="1" applyFont="1" applyFill="1" applyBorder="1" applyAlignment="1">
      <alignment horizontal="center" vertical="center" wrapText="1"/>
    </xf>
    <xf numFmtId="0" fontId="8" fillId="5" borderId="44" xfId="1" applyFont="1" applyFill="1" applyBorder="1" applyAlignment="1">
      <alignment horizontal="center" vertical="center" wrapText="1"/>
    </xf>
    <xf numFmtId="0" fontId="8" fillId="17" borderId="24" xfId="1" applyFont="1" applyFill="1" applyBorder="1" applyAlignment="1">
      <alignment horizontal="center" vertical="center" wrapText="1"/>
    </xf>
    <xf numFmtId="0" fontId="24" fillId="0" borderId="31" xfId="1" applyFont="1" applyBorder="1" applyAlignment="1">
      <alignment horizontal="center" vertical="center" wrapText="1"/>
    </xf>
    <xf numFmtId="0" fontId="24" fillId="0" borderId="32" xfId="1" applyFont="1" applyBorder="1" applyAlignment="1">
      <alignment horizontal="center" vertical="center" wrapText="1"/>
    </xf>
    <xf numFmtId="0" fontId="8" fillId="2" borderId="91" xfId="1" applyFont="1" applyFill="1" applyBorder="1" applyAlignment="1">
      <alignment horizontal="center" vertical="center" wrapText="1"/>
    </xf>
    <xf numFmtId="0" fontId="8" fillId="2" borderId="92" xfId="1" applyFont="1" applyFill="1" applyBorder="1" applyAlignment="1">
      <alignment horizontal="center" vertical="center" wrapText="1"/>
    </xf>
    <xf numFmtId="0" fontId="39" fillId="2" borderId="42" xfId="1" applyFont="1" applyFill="1" applyBorder="1" applyAlignment="1">
      <alignment horizontal="center" vertical="center" wrapText="1"/>
    </xf>
    <xf numFmtId="0" fontId="39" fillId="2" borderId="46" xfId="1" applyFont="1" applyFill="1" applyBorder="1" applyAlignment="1">
      <alignment horizontal="center" vertical="center" wrapText="1"/>
    </xf>
    <xf numFmtId="0" fontId="8" fillId="6" borderId="31" xfId="1" applyFont="1" applyFill="1" applyBorder="1" applyAlignment="1">
      <alignment horizontal="center" vertical="center" wrapText="1"/>
    </xf>
    <xf numFmtId="0" fontId="8" fillId="6" borderId="35" xfId="1" applyFont="1" applyFill="1" applyBorder="1" applyAlignment="1">
      <alignment horizontal="center" vertical="center" wrapText="1"/>
    </xf>
    <xf numFmtId="0" fontId="8" fillId="13" borderId="43" xfId="1" applyFont="1" applyFill="1" applyBorder="1" applyAlignment="1">
      <alignment horizontal="center" vertical="center" wrapText="1"/>
    </xf>
    <xf numFmtId="0" fontId="8" fillId="13" borderId="47" xfId="1" applyFont="1" applyFill="1" applyBorder="1" applyAlignment="1">
      <alignment horizontal="center" vertical="center" wrapText="1"/>
    </xf>
    <xf numFmtId="0" fontId="8" fillId="10" borderId="56" xfId="1" applyFont="1" applyFill="1" applyBorder="1" applyAlignment="1">
      <alignment horizontal="center" vertical="center" wrapText="1"/>
    </xf>
    <xf numFmtId="0" fontId="8" fillId="10" borderId="38" xfId="1" applyFont="1" applyFill="1" applyBorder="1" applyAlignment="1">
      <alignment horizontal="center" vertical="center" wrapText="1"/>
    </xf>
    <xf numFmtId="0" fontId="8" fillId="14" borderId="43" xfId="1" applyFont="1" applyFill="1" applyBorder="1" applyAlignment="1">
      <alignment horizontal="center" vertical="center" wrapText="1"/>
    </xf>
    <xf numFmtId="0" fontId="8" fillId="14" borderId="26" xfId="1" applyFont="1" applyFill="1" applyBorder="1" applyAlignment="1">
      <alignment horizontal="center" vertical="center" wrapText="1"/>
    </xf>
    <xf numFmtId="0" fontId="8" fillId="13" borderId="25" xfId="1" applyFont="1" applyFill="1" applyBorder="1" applyAlignment="1">
      <alignment horizontal="center" vertical="center" wrapText="1"/>
    </xf>
    <xf numFmtId="0" fontId="39" fillId="2" borderId="43" xfId="1" applyFont="1" applyFill="1" applyBorder="1" applyAlignment="1">
      <alignment horizontal="center" vertical="center" wrapText="1"/>
    </xf>
    <xf numFmtId="0" fontId="39" fillId="2" borderId="65" xfId="1" applyFont="1" applyFill="1" applyBorder="1" applyAlignment="1">
      <alignment horizontal="center" vertical="center" wrapText="1"/>
    </xf>
    <xf numFmtId="0" fontId="8" fillId="2" borderId="76" xfId="1" applyFont="1" applyFill="1" applyBorder="1" applyAlignment="1">
      <alignment horizontal="center" vertical="center" wrapText="1"/>
    </xf>
    <xf numFmtId="0" fontId="8" fillId="2" borderId="67" xfId="1" applyFont="1" applyFill="1" applyBorder="1" applyAlignment="1">
      <alignment horizontal="center" vertical="center" wrapText="1"/>
    </xf>
    <xf numFmtId="0" fontId="8" fillId="17" borderId="25" xfId="1" applyFont="1" applyFill="1" applyBorder="1" applyAlignment="1">
      <alignment horizontal="center" vertical="center" wrapText="1"/>
    </xf>
    <xf numFmtId="0" fontId="8" fillId="5" borderId="32" xfId="1" applyFont="1" applyFill="1" applyBorder="1" applyAlignment="1">
      <alignment horizontal="center" vertical="center" wrapText="1"/>
    </xf>
    <xf numFmtId="0" fontId="8" fillId="5" borderId="92" xfId="1" applyFont="1" applyFill="1" applyBorder="1" applyAlignment="1">
      <alignment horizontal="center" vertical="center" wrapText="1"/>
    </xf>
    <xf numFmtId="0" fontId="8" fillId="6" borderId="86" xfId="1" applyFont="1" applyFill="1" applyBorder="1" applyAlignment="1">
      <alignment horizontal="center" vertical="center" wrapText="1"/>
    </xf>
    <xf numFmtId="0" fontId="8" fillId="6" borderId="45" xfId="1" applyFont="1" applyFill="1" applyBorder="1" applyAlignment="1">
      <alignment horizontal="center" vertical="center" wrapText="1"/>
    </xf>
    <xf numFmtId="0" fontId="8" fillId="13" borderId="64" xfId="1" applyFont="1" applyFill="1" applyBorder="1" applyAlignment="1">
      <alignment horizontal="center" vertical="center" wrapText="1"/>
    </xf>
    <xf numFmtId="0" fontId="8" fillId="13" borderId="74" xfId="1" applyFont="1" applyFill="1" applyBorder="1" applyAlignment="1">
      <alignment horizontal="center" vertical="center" wrapText="1"/>
    </xf>
    <xf numFmtId="0" fontId="8" fillId="14" borderId="100" xfId="1" applyFont="1" applyFill="1" applyBorder="1" applyAlignment="1">
      <alignment horizontal="center" vertical="center" wrapText="1"/>
    </xf>
    <xf numFmtId="0" fontId="8" fillId="14" borderId="81" xfId="1" applyFont="1" applyFill="1" applyBorder="1" applyAlignment="1">
      <alignment horizontal="center" vertical="center" wrapText="1"/>
    </xf>
    <xf numFmtId="0" fontId="8" fillId="10" borderId="43" xfId="1" applyFont="1" applyFill="1" applyBorder="1" applyAlignment="1">
      <alignment horizontal="center" vertical="center" wrapText="1"/>
    </xf>
    <xf numFmtId="0" fontId="8" fillId="10" borderId="47" xfId="1" applyFont="1" applyFill="1" applyBorder="1" applyAlignment="1">
      <alignment horizontal="center" vertical="center" wrapText="1"/>
    </xf>
    <xf numFmtId="0" fontId="8" fillId="13" borderId="45" xfId="1" applyFont="1" applyFill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8" fillId="5" borderId="47" xfId="1" applyFont="1" applyFill="1" applyBorder="1" applyAlignment="1">
      <alignment horizontal="center" vertical="center" wrapText="1"/>
    </xf>
    <xf numFmtId="0" fontId="8" fillId="5" borderId="56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77" xfId="1" applyFont="1" applyFill="1" applyBorder="1" applyAlignment="1">
      <alignment horizontal="center" vertical="center" wrapText="1"/>
    </xf>
    <xf numFmtId="0" fontId="8" fillId="2" borderId="63" xfId="1" applyFont="1" applyFill="1" applyBorder="1" applyAlignment="1">
      <alignment horizontal="center" vertical="center" wrapText="1"/>
    </xf>
    <xf numFmtId="0" fontId="8" fillId="2" borderId="99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 wrapText="1"/>
    </xf>
    <xf numFmtId="0" fontId="24" fillId="0" borderId="51" xfId="1" applyFont="1" applyBorder="1" applyAlignment="1">
      <alignment horizontal="center" vertical="center" wrapText="1"/>
    </xf>
    <xf numFmtId="0" fontId="24" fillId="0" borderId="73" xfId="1" applyFont="1" applyBorder="1" applyAlignment="1">
      <alignment horizontal="center" vertical="center" wrapText="1"/>
    </xf>
    <xf numFmtId="0" fontId="8" fillId="2" borderId="68" xfId="1" applyFont="1" applyFill="1" applyBorder="1" applyAlignment="1">
      <alignment horizontal="center" vertical="center" wrapText="1"/>
    </xf>
    <xf numFmtId="0" fontId="8" fillId="2" borderId="69" xfId="1" applyFont="1" applyFill="1" applyBorder="1" applyAlignment="1">
      <alignment horizontal="center" vertical="center" wrapText="1"/>
    </xf>
    <xf numFmtId="0" fontId="8" fillId="2" borderId="87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8" fillId="2" borderId="79" xfId="1" applyFont="1" applyFill="1" applyBorder="1" applyAlignment="1">
      <alignment horizontal="center" vertical="center" wrapText="1"/>
    </xf>
    <xf numFmtId="0" fontId="8" fillId="2" borderId="62" xfId="1" applyFont="1" applyFill="1" applyBorder="1" applyAlignment="1">
      <alignment horizontal="center" vertical="center" wrapText="1"/>
    </xf>
    <xf numFmtId="0" fontId="8" fillId="13" borderId="86" xfId="1" applyFont="1" applyFill="1" applyBorder="1" applyAlignment="1">
      <alignment horizontal="center" vertical="center" wrapText="1"/>
    </xf>
    <xf numFmtId="0" fontId="8" fillId="14" borderId="64" xfId="1" applyFont="1" applyFill="1" applyBorder="1" applyAlignment="1">
      <alignment horizontal="center" vertical="center" wrapText="1"/>
    </xf>
    <xf numFmtId="0" fontId="8" fillId="14" borderId="71" xfId="1" applyFont="1" applyFill="1" applyBorder="1" applyAlignment="1">
      <alignment horizontal="center" vertical="center" wrapText="1"/>
    </xf>
    <xf numFmtId="0" fontId="8" fillId="6" borderId="64" xfId="1" applyFont="1" applyFill="1" applyBorder="1" applyAlignment="1">
      <alignment horizontal="center" vertical="center" wrapText="1"/>
    </xf>
    <xf numFmtId="0" fontId="8" fillId="6" borderId="74" xfId="1" applyFont="1" applyFill="1" applyBorder="1" applyAlignment="1">
      <alignment horizontal="center" vertical="center" wrapText="1"/>
    </xf>
    <xf numFmtId="0" fontId="8" fillId="6" borderId="88" xfId="1" applyFont="1" applyFill="1" applyBorder="1" applyAlignment="1">
      <alignment horizontal="center" vertical="center" wrapText="1"/>
    </xf>
    <xf numFmtId="0" fontId="8" fillId="2" borderId="107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10" borderId="60" xfId="1" applyFont="1" applyFill="1" applyBorder="1" applyAlignment="1">
      <alignment horizontal="center" vertical="center" wrapText="1"/>
    </xf>
    <xf numFmtId="0" fontId="8" fillId="10" borderId="35" xfId="1" applyFont="1" applyFill="1" applyBorder="1" applyAlignment="1">
      <alignment horizontal="center" vertical="center" wrapText="1"/>
    </xf>
    <xf numFmtId="0" fontId="8" fillId="13" borderId="88" xfId="1" applyFont="1" applyFill="1" applyBorder="1" applyAlignment="1">
      <alignment horizontal="center" vertical="center" wrapText="1"/>
    </xf>
    <xf numFmtId="0" fontId="8" fillId="14" borderId="94" xfId="1" applyFont="1" applyFill="1" applyBorder="1" applyAlignment="1">
      <alignment horizontal="center" vertical="center" wrapText="1"/>
    </xf>
    <xf numFmtId="0" fontId="8" fillId="14" borderId="95" xfId="1" applyFont="1" applyFill="1" applyBorder="1" applyAlignment="1">
      <alignment horizontal="center" vertical="center" wrapText="1"/>
    </xf>
    <xf numFmtId="0" fontId="8" fillId="13" borderId="60" xfId="1" applyFont="1" applyFill="1" applyBorder="1" applyAlignment="1">
      <alignment horizontal="center" vertical="center" wrapText="1"/>
    </xf>
    <xf numFmtId="0" fontId="8" fillId="13" borderId="65" xfId="1" applyFont="1" applyFill="1" applyBorder="1" applyAlignment="1">
      <alignment horizontal="center" vertical="center" wrapText="1"/>
    </xf>
    <xf numFmtId="0" fontId="8" fillId="19" borderId="97" xfId="1" applyFont="1" applyFill="1" applyBorder="1" applyAlignment="1">
      <alignment horizontal="center" vertical="center" wrapText="1"/>
    </xf>
    <xf numFmtId="0" fontId="8" fillId="19" borderId="108" xfId="1" applyFont="1" applyFill="1" applyBorder="1" applyAlignment="1">
      <alignment horizontal="center" vertical="center" wrapText="1"/>
    </xf>
    <xf numFmtId="0" fontId="8" fillId="6" borderId="65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37" fillId="0" borderId="17" xfId="0" applyFont="1" applyBorder="1" applyAlignment="1">
      <alignment horizontal="center" wrapText="1"/>
    </xf>
    <xf numFmtId="0" fontId="37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3" fillId="0" borderId="0" xfId="0" applyFont="1" applyAlignment="1">
      <alignment horizontal="center"/>
    </xf>
    <xf numFmtId="0" fontId="8" fillId="2" borderId="5" xfId="1" applyFont="1" applyFill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48" fillId="0" borderId="17" xfId="0" applyFont="1" applyBorder="1" applyAlignment="1">
      <alignment horizontal="left"/>
    </xf>
    <xf numFmtId="0" fontId="48" fillId="0" borderId="0" xfId="0" applyFont="1" applyAlignment="1">
      <alignment horizontal="left"/>
    </xf>
    <xf numFmtId="0" fontId="8" fillId="8" borderId="76" xfId="1" applyFont="1" applyFill="1" applyBorder="1" applyAlignment="1">
      <alignment horizontal="center" vertical="center" wrapText="1"/>
    </xf>
    <xf numFmtId="0" fontId="8" fillId="8" borderId="63" xfId="1" applyFont="1" applyFill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0" fontId="16" fillId="0" borderId="38" xfId="1" applyFont="1" applyBorder="1" applyAlignment="1">
      <alignment horizontal="center" vertical="center" wrapText="1"/>
    </xf>
    <xf numFmtId="0" fontId="15" fillId="2" borderId="52" xfId="1" applyFont="1" applyFill="1" applyBorder="1" applyAlignment="1">
      <alignment horizontal="center" vertical="center" wrapText="1"/>
    </xf>
    <xf numFmtId="0" fontId="15" fillId="2" borderId="53" xfId="1" applyFont="1" applyFill="1" applyBorder="1" applyAlignment="1">
      <alignment horizontal="center" vertical="center" wrapText="1"/>
    </xf>
    <xf numFmtId="43" fontId="8" fillId="3" borderId="82" xfId="5" applyFont="1" applyFill="1" applyBorder="1" applyAlignment="1">
      <alignment horizontal="center" vertical="center" wrapText="1"/>
    </xf>
    <xf numFmtId="43" fontId="8" fillId="3" borderId="81" xfId="5" applyFont="1" applyFill="1" applyBorder="1" applyAlignment="1">
      <alignment horizontal="center" vertical="center" wrapText="1"/>
    </xf>
    <xf numFmtId="0" fontId="8" fillId="19" borderId="56" xfId="1" applyFont="1" applyFill="1" applyBorder="1" applyAlignment="1">
      <alignment horizontal="center" vertical="center" wrapText="1"/>
    </xf>
    <xf numFmtId="0" fontId="8" fillId="19" borderId="38" xfId="1" applyFont="1" applyFill="1" applyBorder="1" applyAlignment="1">
      <alignment horizontal="center" vertical="center" wrapText="1"/>
    </xf>
    <xf numFmtId="0" fontId="2" fillId="2" borderId="88" xfId="1" applyFont="1" applyFill="1" applyBorder="1" applyAlignment="1">
      <alignment horizontal="center" vertical="center" wrapText="1"/>
    </xf>
    <xf numFmtId="0" fontId="2" fillId="2" borderId="45" xfId="1" applyFont="1" applyFill="1" applyBorder="1" applyAlignment="1">
      <alignment horizontal="center" vertical="center" wrapText="1"/>
    </xf>
    <xf numFmtId="0" fontId="8" fillId="19" borderId="25" xfId="1" applyFont="1" applyFill="1" applyBorder="1" applyAlignment="1">
      <alignment horizontal="center" vertical="center" wrapText="1"/>
    </xf>
    <xf numFmtId="0" fontId="2" fillId="12" borderId="25" xfId="1" applyFont="1" applyFill="1" applyBorder="1" applyAlignment="1">
      <alignment horizontal="center" vertical="center" wrapText="1"/>
    </xf>
    <xf numFmtId="0" fontId="2" fillId="12" borderId="38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51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15" fillId="2" borderId="25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15" fillId="2" borderId="24" xfId="1" applyFont="1" applyFill="1" applyBorder="1" applyAlignment="1">
      <alignment horizontal="center"/>
    </xf>
    <xf numFmtId="0" fontId="15" fillId="2" borderId="25" xfId="1" applyFont="1" applyFill="1" applyBorder="1" applyAlignment="1">
      <alignment horizontal="center"/>
    </xf>
    <xf numFmtId="0" fontId="15" fillId="2" borderId="26" xfId="1" applyFont="1" applyFill="1" applyBorder="1" applyAlignment="1">
      <alignment horizontal="center"/>
    </xf>
    <xf numFmtId="0" fontId="46" fillId="2" borderId="100" xfId="1" applyFont="1" applyFill="1" applyBorder="1" applyAlignment="1">
      <alignment horizontal="center" vertical="center" wrapText="1"/>
    </xf>
    <xf numFmtId="0" fontId="46" fillId="2" borderId="35" xfId="1" applyFont="1" applyFill="1" applyBorder="1" applyAlignment="1">
      <alignment horizontal="center" vertical="center" wrapText="1"/>
    </xf>
    <xf numFmtId="0" fontId="46" fillId="2" borderId="65" xfId="1" applyFont="1" applyFill="1" applyBorder="1" applyAlignment="1">
      <alignment horizontal="center" vertical="center" wrapText="1"/>
    </xf>
    <xf numFmtId="0" fontId="46" fillId="2" borderId="104" xfId="1" applyFont="1" applyFill="1" applyBorder="1" applyAlignment="1">
      <alignment horizontal="center" vertical="center" wrapText="1"/>
    </xf>
    <xf numFmtId="0" fontId="46" fillId="2" borderId="0" xfId="1" applyFont="1" applyFill="1" applyAlignment="1">
      <alignment horizontal="center" vertical="center" wrapText="1"/>
    </xf>
    <xf numFmtId="0" fontId="46" fillId="2" borderId="79" xfId="1" applyFont="1" applyFill="1" applyBorder="1" applyAlignment="1">
      <alignment horizontal="center" vertical="center" wrapText="1"/>
    </xf>
    <xf numFmtId="0" fontId="46" fillId="2" borderId="97" xfId="1" applyFont="1" applyFill="1" applyBorder="1" applyAlignment="1">
      <alignment horizontal="center" vertical="center" wrapText="1"/>
    </xf>
    <xf numFmtId="0" fontId="46" fillId="2" borderId="1" xfId="1" applyFont="1" applyFill="1" applyBorder="1" applyAlignment="1">
      <alignment horizontal="center" vertical="center" wrapText="1"/>
    </xf>
    <xf numFmtId="0" fontId="46" fillId="2" borderId="105" xfId="1" applyFont="1" applyFill="1" applyBorder="1" applyAlignment="1">
      <alignment horizontal="center" vertical="center" wrapText="1"/>
    </xf>
    <xf numFmtId="0" fontId="8" fillId="3" borderId="25" xfId="1" applyFont="1" applyFill="1" applyBorder="1" applyAlignment="1">
      <alignment horizontal="center" vertical="center" wrapText="1"/>
    </xf>
    <xf numFmtId="0" fontId="8" fillId="3" borderId="38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 wrapText="1"/>
    </xf>
    <xf numFmtId="0" fontId="16" fillId="2" borderId="25" xfId="1" applyFont="1" applyFill="1" applyBorder="1" applyAlignment="1">
      <alignment horizontal="center" vertical="center" wrapText="1"/>
    </xf>
    <xf numFmtId="0" fontId="16" fillId="2" borderId="38" xfId="1" applyFont="1" applyFill="1" applyBorder="1" applyAlignment="1">
      <alignment horizontal="center" vertical="center" wrapText="1"/>
    </xf>
    <xf numFmtId="0" fontId="16" fillId="14" borderId="56" xfId="1" applyFont="1" applyFill="1" applyBorder="1" applyAlignment="1">
      <alignment horizontal="center" vertical="center" wrapText="1"/>
    </xf>
    <xf numFmtId="0" fontId="16" fillId="14" borderId="38" xfId="1" applyFont="1" applyFill="1" applyBorder="1" applyAlignment="1">
      <alignment horizontal="center" vertical="center" wrapText="1"/>
    </xf>
    <xf numFmtId="0" fontId="2" fillId="2" borderId="56" xfId="1" applyFont="1" applyFill="1" applyBorder="1" applyAlignment="1">
      <alignment horizontal="center" vertical="center" wrapText="1"/>
    </xf>
    <xf numFmtId="0" fontId="46" fillId="2" borderId="60" xfId="1" applyFont="1" applyFill="1" applyBorder="1" applyAlignment="1">
      <alignment horizontal="center" vertical="center" wrapText="1"/>
    </xf>
    <xf numFmtId="0" fontId="46" fillId="2" borderId="17" xfId="1" applyFont="1" applyFill="1" applyBorder="1" applyAlignment="1">
      <alignment horizontal="center" vertical="center" wrapText="1"/>
    </xf>
    <xf numFmtId="0" fontId="46" fillId="2" borderId="59" xfId="1" applyFont="1" applyFill="1" applyBorder="1" applyAlignment="1">
      <alignment horizontal="center" vertical="center" wrapText="1"/>
    </xf>
    <xf numFmtId="0" fontId="16" fillId="14" borderId="91" xfId="1" applyFont="1" applyFill="1" applyBorder="1" applyAlignment="1">
      <alignment horizontal="center" vertical="center" wrapText="1"/>
    </xf>
    <xf numFmtId="0" fontId="16" fillId="14" borderId="92" xfId="1" applyFont="1" applyFill="1" applyBorder="1" applyAlignment="1">
      <alignment horizontal="center" vertical="center" wrapText="1"/>
    </xf>
    <xf numFmtId="0" fontId="2" fillId="2" borderId="71" xfId="1" applyFont="1" applyFill="1" applyBorder="1" applyAlignment="1">
      <alignment horizontal="center" vertical="center" wrapText="1"/>
    </xf>
    <xf numFmtId="0" fontId="16" fillId="2" borderId="54" xfId="1" applyFont="1" applyFill="1" applyBorder="1" applyAlignment="1">
      <alignment horizontal="center" vertical="center" wrapText="1"/>
    </xf>
    <xf numFmtId="0" fontId="16" fillId="2" borderId="55" xfId="1" applyFont="1" applyFill="1" applyBorder="1" applyAlignment="1">
      <alignment horizontal="center" vertical="center" wrapText="1"/>
    </xf>
    <xf numFmtId="0" fontId="16" fillId="2" borderId="56" xfId="1" applyFont="1" applyFill="1" applyBorder="1" applyAlignment="1">
      <alignment horizontal="center" vertical="center" wrapText="1"/>
    </xf>
    <xf numFmtId="0" fontId="48" fillId="2" borderId="0" xfId="1" applyFont="1" applyFill="1" applyAlignment="1">
      <alignment horizontal="left" vertical="center" wrapText="1"/>
    </xf>
    <xf numFmtId="0" fontId="47" fillId="2" borderId="35" xfId="1" applyFont="1" applyFill="1" applyBorder="1" applyAlignment="1">
      <alignment horizontal="center" vertical="center" wrapText="1"/>
    </xf>
    <xf numFmtId="0" fontId="47" fillId="2" borderId="0" xfId="1" applyFont="1" applyFill="1" applyAlignment="1">
      <alignment horizontal="center" vertical="center" wrapText="1"/>
    </xf>
    <xf numFmtId="0" fontId="2" fillId="2" borderId="69" xfId="1" applyFont="1" applyFill="1" applyBorder="1" applyAlignment="1">
      <alignment horizontal="center" vertical="center" wrapText="1"/>
    </xf>
    <xf numFmtId="0" fontId="2" fillId="2" borderId="76" xfId="1" applyFont="1" applyFill="1" applyBorder="1" applyAlignment="1">
      <alignment horizontal="center" vertical="center" wrapText="1"/>
    </xf>
    <xf numFmtId="0" fontId="2" fillId="2" borderId="48" xfId="1" applyFont="1" applyFill="1" applyBorder="1" applyAlignment="1">
      <alignment horizontal="center" vertical="center" wrapText="1"/>
    </xf>
    <xf numFmtId="0" fontId="6" fillId="2" borderId="35" xfId="1" applyFont="1" applyFill="1" applyBorder="1" applyAlignment="1">
      <alignment horizontal="center" vertical="center" wrapText="1"/>
    </xf>
    <xf numFmtId="0" fontId="45" fillId="2" borderId="0" xfId="4" applyFont="1" applyFill="1" applyAlignment="1" applyProtection="1">
      <alignment vertical="center" wrapText="1"/>
    </xf>
    <xf numFmtId="0" fontId="45" fillId="2" borderId="0" xfId="1" applyFont="1" applyFill="1" applyAlignment="1">
      <alignment horizontal="left" wrapText="1"/>
    </xf>
    <xf numFmtId="0" fontId="45" fillId="2" borderId="0" xfId="1" applyFont="1" applyFill="1" applyAlignment="1">
      <alignment horizontal="left"/>
    </xf>
    <xf numFmtId="0" fontId="16" fillId="14" borderId="76" xfId="1" applyFont="1" applyFill="1" applyBorder="1" applyAlignment="1">
      <alignment horizontal="center" vertical="center" wrapText="1"/>
    </xf>
    <xf numFmtId="0" fontId="16" fillId="14" borderId="63" xfId="1" applyFont="1" applyFill="1" applyBorder="1" applyAlignment="1">
      <alignment horizontal="center" vertical="center" wrapText="1"/>
    </xf>
    <xf numFmtId="0" fontId="8" fillId="4" borderId="22" xfId="1" applyFont="1" applyFill="1" applyBorder="1" applyAlignment="1">
      <alignment horizontal="center" vertical="center" wrapText="1"/>
    </xf>
    <xf numFmtId="0" fontId="16" fillId="2" borderId="83" xfId="1" applyFont="1" applyFill="1" applyBorder="1" applyAlignment="1">
      <alignment horizontal="center" vertical="center" wrapText="1"/>
    </xf>
    <xf numFmtId="0" fontId="16" fillId="2" borderId="63" xfId="1" applyFont="1" applyFill="1" applyBorder="1" applyAlignment="1">
      <alignment horizontal="center" vertical="center" wrapText="1"/>
    </xf>
    <xf numFmtId="0" fontId="26" fillId="2" borderId="11" xfId="1" applyFont="1" applyFill="1" applyBorder="1" applyAlignment="1">
      <alignment horizontal="left" vertical="center" wrapText="1"/>
    </xf>
    <xf numFmtId="0" fontId="8" fillId="8" borderId="39" xfId="1" applyFont="1" applyFill="1" applyBorder="1" applyAlignment="1">
      <alignment vertical="center" wrapText="1"/>
    </xf>
  </cellXfs>
  <cellStyles count="6">
    <cellStyle name="Comma" xfId="5" builtinId="3"/>
    <cellStyle name="Hyperlink" xfId="4" builtinId="8"/>
    <cellStyle name="Normal" xfId="0" builtinId="0"/>
    <cellStyle name="Normal 2" xfId="1" xr:uid="{00000000-0005-0000-0000-000003000000}"/>
    <cellStyle name="Normal 3" xfId="2" xr:uid="{00000000-0005-0000-0000-000004000000}"/>
    <cellStyle name="Normal 4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214993</xdr:colOff>
      <xdr:row>1</xdr:row>
      <xdr:rowOff>158890</xdr:rowOff>
    </xdr:from>
    <xdr:to>
      <xdr:col>1</xdr:col>
      <xdr:colOff>1136092</xdr:colOff>
      <xdr:row>1</xdr:row>
      <xdr:rowOff>158891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8B8EAAD-0F1F-42EA-A8BC-13B5ED79AD01}"/>
            </a:ext>
          </a:extLst>
        </xdr:cNvPr>
        <xdr:cNvCxnSpPr/>
      </xdr:nvCxnSpPr>
      <xdr:spPr>
        <a:xfrm>
          <a:off x="519793" y="349390"/>
          <a:ext cx="921099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275166</xdr:colOff>
      <xdr:row>2</xdr:row>
      <xdr:rowOff>10583</xdr:rowOff>
    </xdr:from>
    <xdr:to>
      <xdr:col>5</xdr:col>
      <xdr:colOff>179916</xdr:colOff>
      <xdr:row>2</xdr:row>
      <xdr:rowOff>10583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EB26BC8-ECA8-48B2-9634-4B0FFCB36B9F}"/>
            </a:ext>
          </a:extLst>
        </xdr:cNvPr>
        <xdr:cNvSpPr>
          <a:spLocks noChangeShapeType="1"/>
        </xdr:cNvSpPr>
      </xdr:nvSpPr>
      <xdr:spPr bwMode="auto">
        <a:xfrm flipV="1">
          <a:off x="1818216" y="372533"/>
          <a:ext cx="933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</xdr:row>
      <xdr:rowOff>0</xdr:rowOff>
    </xdr:from>
    <xdr:to>
      <xdr:col>5</xdr:col>
      <xdr:colOff>247650</xdr:colOff>
      <xdr:row>2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1F815EC-F63F-F974-9BD8-1312C6592CC7}"/>
            </a:ext>
          </a:extLst>
        </xdr:cNvPr>
        <xdr:cNvCxnSpPr/>
      </xdr:nvCxnSpPr>
      <xdr:spPr>
        <a:xfrm>
          <a:off x="1323975" y="361950"/>
          <a:ext cx="876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8"/>
  <sheetViews>
    <sheetView topLeftCell="A10" workbookViewId="0">
      <selection activeCell="Y33" sqref="Y33"/>
    </sheetView>
  </sheetViews>
  <sheetFormatPr defaultRowHeight="15" x14ac:dyDescent="0.25"/>
  <cols>
    <col min="1" max="1" width="4.85546875" customWidth="1"/>
    <col min="2" max="2" width="18.85546875" customWidth="1"/>
    <col min="3" max="3" width="6.42578125" customWidth="1"/>
    <col min="5" max="8" width="5.28515625" customWidth="1"/>
    <col min="9" max="9" width="8" customWidth="1"/>
    <col min="10" max="10" width="3.5703125" customWidth="1"/>
    <col min="11" max="11" width="8.5703125" customWidth="1"/>
    <col min="12" max="19" width="3.85546875" customWidth="1"/>
    <col min="20" max="20" width="4.85546875" customWidth="1"/>
    <col min="21" max="21" width="6.140625" customWidth="1"/>
  </cols>
  <sheetData>
    <row r="1" spans="1:22" s="9" customFormat="1" ht="15" customHeight="1" x14ac:dyDescent="0.2">
      <c r="A1" s="316" t="s">
        <v>152</v>
      </c>
      <c r="B1" s="316"/>
      <c r="C1" s="316"/>
      <c r="D1" s="11"/>
      <c r="E1" s="11"/>
      <c r="F1" s="12"/>
      <c r="G1" s="11"/>
      <c r="H1" s="12"/>
      <c r="I1" s="13"/>
      <c r="J1" s="11"/>
      <c r="K1" s="11"/>
      <c r="L1" s="12"/>
      <c r="M1" s="12"/>
      <c r="N1" s="11"/>
      <c r="O1" s="11"/>
      <c r="P1" s="11"/>
      <c r="Q1" s="53" t="s">
        <v>0</v>
      </c>
      <c r="R1" s="53"/>
      <c r="S1" s="11"/>
      <c r="T1" s="11"/>
    </row>
    <row r="2" spans="1:22" s="9" customFormat="1" ht="36.75" customHeight="1" x14ac:dyDescent="0.2">
      <c r="A2" s="103" t="s">
        <v>1</v>
      </c>
      <c r="B2" s="103"/>
      <c r="C2" s="103"/>
      <c r="D2" s="317" t="s">
        <v>167</v>
      </c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126"/>
    </row>
    <row r="3" spans="1:22" s="9" customFormat="1" ht="25.5" customHeight="1" x14ac:dyDescent="0.2">
      <c r="A3" s="318" t="s">
        <v>2</v>
      </c>
      <c r="B3" s="319" t="s">
        <v>3</v>
      </c>
      <c r="C3" s="318" t="s">
        <v>4</v>
      </c>
      <c r="D3" s="318" t="s">
        <v>5</v>
      </c>
      <c r="E3" s="319" t="s">
        <v>6</v>
      </c>
      <c r="F3" s="319" t="s">
        <v>7</v>
      </c>
      <c r="G3" s="321" t="s">
        <v>8</v>
      </c>
      <c r="H3" s="322"/>
      <c r="I3" s="322"/>
      <c r="J3" s="323"/>
      <c r="K3" s="319" t="s">
        <v>9</v>
      </c>
      <c r="L3" s="321" t="s">
        <v>10</v>
      </c>
      <c r="M3" s="322"/>
      <c r="N3" s="322"/>
      <c r="O3" s="322"/>
      <c r="P3" s="322"/>
      <c r="Q3" s="322"/>
      <c r="R3" s="322"/>
      <c r="S3" s="322"/>
      <c r="T3" s="322"/>
      <c r="U3" s="324" t="s">
        <v>11</v>
      </c>
    </row>
    <row r="4" spans="1:22" s="9" customFormat="1" ht="33" customHeight="1" x14ac:dyDescent="0.2">
      <c r="A4" s="318"/>
      <c r="B4" s="320"/>
      <c r="C4" s="318"/>
      <c r="D4" s="318"/>
      <c r="E4" s="320"/>
      <c r="F4" s="320"/>
      <c r="G4" s="127" t="s">
        <v>14</v>
      </c>
      <c r="H4" s="127" t="s">
        <v>15</v>
      </c>
      <c r="I4" s="321" t="s">
        <v>16</v>
      </c>
      <c r="J4" s="323"/>
      <c r="K4" s="320"/>
      <c r="L4" s="128" t="s">
        <v>17</v>
      </c>
      <c r="M4" s="127" t="s">
        <v>18</v>
      </c>
      <c r="N4" s="127" t="s">
        <v>19</v>
      </c>
      <c r="O4" s="129" t="s">
        <v>20</v>
      </c>
      <c r="P4" s="128" t="s">
        <v>21</v>
      </c>
      <c r="Q4" s="128" t="s">
        <v>22</v>
      </c>
      <c r="R4" s="127" t="s">
        <v>23</v>
      </c>
      <c r="S4" s="128" t="s">
        <v>24</v>
      </c>
      <c r="T4" s="14" t="s">
        <v>25</v>
      </c>
      <c r="U4" s="325"/>
    </row>
    <row r="5" spans="1:22" s="9" customFormat="1" ht="15.75" customHeight="1" x14ac:dyDescent="0.2">
      <c r="A5" s="136">
        <v>1</v>
      </c>
      <c r="B5" s="15" t="s">
        <v>73</v>
      </c>
      <c r="C5" s="136" t="s">
        <v>74</v>
      </c>
      <c r="D5" s="15" t="s">
        <v>72</v>
      </c>
      <c r="E5" s="16">
        <v>2</v>
      </c>
      <c r="F5" s="133">
        <f>G5-E5</f>
        <v>0</v>
      </c>
      <c r="G5" s="133">
        <f xml:space="preserve"> SUM(J5+H5)</f>
        <v>2</v>
      </c>
      <c r="H5" s="133">
        <f xml:space="preserve"> SUM(L5:T5)</f>
        <v>2</v>
      </c>
      <c r="I5" s="136" t="s">
        <v>28</v>
      </c>
      <c r="J5" s="17"/>
      <c r="K5" s="136" t="s">
        <v>72</v>
      </c>
      <c r="L5" s="216"/>
      <c r="M5" s="16"/>
      <c r="N5" s="16">
        <v>2</v>
      </c>
      <c r="O5" s="20"/>
      <c r="P5" s="18"/>
      <c r="Q5" s="18"/>
      <c r="R5" s="19"/>
      <c r="S5" s="16"/>
      <c r="T5" s="21"/>
      <c r="U5" s="22"/>
    </row>
    <row r="6" spans="1:22" s="9" customFormat="1" ht="15.75" customHeight="1" x14ac:dyDescent="0.2">
      <c r="A6" s="326">
        <v>2</v>
      </c>
      <c r="B6" s="328" t="s">
        <v>75</v>
      </c>
      <c r="C6" s="326" t="s">
        <v>26</v>
      </c>
      <c r="D6" s="326" t="s">
        <v>37</v>
      </c>
      <c r="E6" s="133">
        <v>4</v>
      </c>
      <c r="F6" s="133">
        <f>G6-E6</f>
        <v>0</v>
      </c>
      <c r="G6" s="133">
        <f xml:space="preserve"> SUM(J6+J7+H6)</f>
        <v>4</v>
      </c>
      <c r="H6" s="331">
        <f xml:space="preserve"> SUM(L6:T6, L7:T7)</f>
        <v>4</v>
      </c>
      <c r="I6" s="133" t="s">
        <v>76</v>
      </c>
      <c r="J6" s="133"/>
      <c r="K6" s="133" t="s">
        <v>66</v>
      </c>
      <c r="L6" s="23"/>
      <c r="M6" s="23"/>
      <c r="N6" s="24"/>
      <c r="O6" s="24"/>
      <c r="P6" s="25"/>
      <c r="Q6" s="25"/>
      <c r="R6" s="133"/>
      <c r="S6" s="133"/>
      <c r="T6" s="19"/>
      <c r="U6" s="54"/>
      <c r="V6" s="55"/>
    </row>
    <row r="7" spans="1:22" s="9" customFormat="1" ht="15.75" customHeight="1" x14ac:dyDescent="0.2">
      <c r="A7" s="327"/>
      <c r="B7" s="329"/>
      <c r="C7" s="330"/>
      <c r="D7" s="330"/>
      <c r="E7" s="137"/>
      <c r="F7" s="137"/>
      <c r="G7" s="137"/>
      <c r="H7" s="332"/>
      <c r="I7" s="134"/>
      <c r="J7" s="134"/>
      <c r="K7" s="134" t="s">
        <v>37</v>
      </c>
      <c r="L7" s="134"/>
      <c r="M7" s="134"/>
      <c r="N7" s="134"/>
      <c r="O7" s="134"/>
      <c r="P7" s="134">
        <v>2</v>
      </c>
      <c r="Q7" s="134">
        <v>2</v>
      </c>
      <c r="R7" s="134"/>
      <c r="S7" s="134"/>
      <c r="T7" s="26"/>
      <c r="U7" s="56"/>
    </row>
    <row r="8" spans="1:22" s="9" customFormat="1" ht="24.75" customHeight="1" x14ac:dyDescent="0.2">
      <c r="A8" s="326">
        <v>3</v>
      </c>
      <c r="B8" s="333" t="s">
        <v>30</v>
      </c>
      <c r="C8" s="336" t="s">
        <v>31</v>
      </c>
      <c r="D8" s="336" t="s">
        <v>32</v>
      </c>
      <c r="E8" s="16">
        <v>19</v>
      </c>
      <c r="F8" s="133">
        <f>G8-E8</f>
        <v>2</v>
      </c>
      <c r="G8" s="133">
        <f xml:space="preserve"> SUM(J8+H8,J9+H9,J10+H10)</f>
        <v>21</v>
      </c>
      <c r="H8" s="157">
        <f xml:space="preserve"> SUM(L8:T8)</f>
        <v>18</v>
      </c>
      <c r="I8" s="16" t="s">
        <v>140</v>
      </c>
      <c r="J8" s="16">
        <v>3</v>
      </c>
      <c r="K8" s="136" t="s">
        <v>12</v>
      </c>
      <c r="L8" s="16"/>
      <c r="M8" s="136"/>
      <c r="N8" s="16">
        <v>3</v>
      </c>
      <c r="O8" s="16">
        <v>3</v>
      </c>
      <c r="P8" s="16">
        <v>3</v>
      </c>
      <c r="Q8" s="16">
        <v>3</v>
      </c>
      <c r="R8" s="16">
        <v>3</v>
      </c>
      <c r="S8" s="16">
        <v>3</v>
      </c>
      <c r="T8" s="157"/>
      <c r="U8" s="54"/>
    </row>
    <row r="9" spans="1:22" s="9" customFormat="1" ht="15.75" customHeight="1" x14ac:dyDescent="0.2">
      <c r="A9" s="327"/>
      <c r="B9" s="334"/>
      <c r="C9" s="337"/>
      <c r="D9" s="337"/>
      <c r="E9" s="159"/>
      <c r="F9" s="134"/>
      <c r="G9" s="134"/>
      <c r="H9" s="134"/>
      <c r="I9" s="154" t="s">
        <v>155</v>
      </c>
      <c r="J9" s="158"/>
      <c r="K9" s="159"/>
      <c r="L9" s="158"/>
      <c r="M9" s="159"/>
      <c r="N9" s="158"/>
      <c r="O9" s="158"/>
      <c r="P9" s="159"/>
      <c r="Q9" s="158"/>
      <c r="R9" s="159"/>
      <c r="S9" s="159"/>
      <c r="T9" s="134"/>
      <c r="U9" s="56"/>
    </row>
    <row r="10" spans="1:22" s="9" customFormat="1" ht="24" customHeight="1" x14ac:dyDescent="0.2">
      <c r="A10" s="330"/>
      <c r="B10" s="335"/>
      <c r="C10" s="338"/>
      <c r="D10" s="338"/>
      <c r="E10" s="154"/>
      <c r="F10" s="137"/>
      <c r="G10" s="137"/>
      <c r="H10" s="135"/>
      <c r="I10" s="134"/>
      <c r="J10" s="141"/>
      <c r="K10" s="154"/>
      <c r="L10" s="160"/>
      <c r="M10" s="154"/>
      <c r="N10" s="160"/>
      <c r="O10" s="160"/>
      <c r="P10" s="154"/>
      <c r="Q10" s="160"/>
      <c r="R10" s="154"/>
      <c r="S10" s="154"/>
      <c r="T10" s="137"/>
      <c r="U10" s="59"/>
    </row>
    <row r="11" spans="1:22" s="156" customFormat="1" ht="15.75" customHeight="1" x14ac:dyDescent="0.2">
      <c r="A11" s="331">
        <v>4</v>
      </c>
      <c r="B11" s="328" t="s">
        <v>156</v>
      </c>
      <c r="C11" s="331" t="s">
        <v>138</v>
      </c>
      <c r="D11" s="331" t="s">
        <v>32</v>
      </c>
      <c r="E11" s="133"/>
      <c r="F11" s="133"/>
      <c r="G11" s="7"/>
      <c r="H11" s="326">
        <f>SUM(L11:T11,L12:T12,L13:T13)</f>
        <v>0</v>
      </c>
      <c r="I11" s="133"/>
      <c r="J11" s="133"/>
      <c r="K11" s="27" t="s">
        <v>12</v>
      </c>
      <c r="L11" s="133"/>
      <c r="M11" s="133"/>
      <c r="N11" s="133"/>
      <c r="O11" s="133"/>
      <c r="P11" s="133"/>
      <c r="Q11" s="133"/>
      <c r="R11" s="133"/>
      <c r="S11" s="133"/>
      <c r="T11" s="133"/>
      <c r="U11" s="28"/>
    </row>
    <row r="12" spans="1:22" s="156" customFormat="1" ht="22.5" customHeight="1" x14ac:dyDescent="0.2">
      <c r="A12" s="339"/>
      <c r="B12" s="340"/>
      <c r="C12" s="339"/>
      <c r="D12" s="339"/>
      <c r="E12" s="137"/>
      <c r="F12" s="137"/>
      <c r="G12" s="33"/>
      <c r="H12" s="327"/>
      <c r="I12" s="134"/>
      <c r="J12" s="137"/>
      <c r="K12" s="58" t="s">
        <v>66</v>
      </c>
      <c r="L12" s="137"/>
      <c r="M12" s="137"/>
      <c r="N12" s="137"/>
      <c r="O12" s="137"/>
      <c r="P12" s="137"/>
      <c r="Q12" s="137"/>
      <c r="R12" s="137"/>
      <c r="S12" s="137"/>
      <c r="T12" s="137"/>
      <c r="U12" s="217"/>
    </row>
    <row r="13" spans="1:22" s="156" customFormat="1" ht="27.75" customHeight="1" x14ac:dyDescent="0.2">
      <c r="A13" s="332"/>
      <c r="B13" s="329"/>
      <c r="C13" s="332"/>
      <c r="D13" s="332"/>
      <c r="E13" s="134">
        <v>17</v>
      </c>
      <c r="F13" s="134">
        <f>G13-E13</f>
        <v>-17</v>
      </c>
      <c r="G13" s="134">
        <f xml:space="preserve"> SUM(J11+J12+J13+H11)</f>
        <v>0</v>
      </c>
      <c r="H13" s="327"/>
      <c r="I13" s="134"/>
      <c r="J13" s="134"/>
      <c r="K13" s="218" t="s">
        <v>48</v>
      </c>
      <c r="L13" s="134"/>
      <c r="M13" s="134"/>
      <c r="N13" s="134"/>
      <c r="O13" s="134"/>
      <c r="P13" s="134"/>
      <c r="Q13" s="134"/>
      <c r="R13" s="134"/>
      <c r="S13" s="134"/>
      <c r="T13" s="134"/>
      <c r="U13" s="30"/>
    </row>
    <row r="14" spans="1:22" s="29" customFormat="1" ht="15.75" customHeight="1" x14ac:dyDescent="0.2">
      <c r="A14" s="331">
        <v>5</v>
      </c>
      <c r="B14" s="328" t="s">
        <v>142</v>
      </c>
      <c r="C14" s="331" t="s">
        <v>138</v>
      </c>
      <c r="D14" s="331" t="s">
        <v>143</v>
      </c>
      <c r="E14" s="133"/>
      <c r="F14" s="133"/>
      <c r="G14" s="7"/>
      <c r="H14" s="326">
        <f>SUM(L14:T14,L15:T15,L16:T16)</f>
        <v>11</v>
      </c>
      <c r="I14" s="133"/>
      <c r="J14" s="133"/>
      <c r="K14" s="219" t="s">
        <v>35</v>
      </c>
      <c r="L14" s="133">
        <v>1</v>
      </c>
      <c r="M14" s="133">
        <v>1</v>
      </c>
      <c r="N14" s="133">
        <v>1</v>
      </c>
      <c r="O14" s="133">
        <v>1</v>
      </c>
      <c r="P14" s="133">
        <v>1</v>
      </c>
      <c r="Q14" s="133">
        <v>1</v>
      </c>
      <c r="R14" s="133">
        <v>1</v>
      </c>
      <c r="S14" s="133">
        <v>1</v>
      </c>
      <c r="T14" s="133"/>
      <c r="U14" s="28"/>
    </row>
    <row r="15" spans="1:22" s="29" customFormat="1" ht="15.75" customHeight="1" x14ac:dyDescent="0.2">
      <c r="A15" s="339"/>
      <c r="B15" s="340"/>
      <c r="C15" s="339"/>
      <c r="D15" s="339"/>
      <c r="E15" s="137"/>
      <c r="F15" s="137"/>
      <c r="G15" s="33"/>
      <c r="H15" s="327"/>
      <c r="I15" s="137"/>
      <c r="J15" s="137"/>
      <c r="K15" s="220" t="s">
        <v>34</v>
      </c>
      <c r="L15" s="134"/>
      <c r="M15" s="134"/>
      <c r="N15" s="134"/>
      <c r="O15" s="134"/>
      <c r="P15" s="134"/>
      <c r="Q15" s="134"/>
      <c r="R15" s="134"/>
      <c r="S15" s="134"/>
      <c r="T15" s="137"/>
      <c r="U15" s="217"/>
    </row>
    <row r="16" spans="1:22" s="29" customFormat="1" ht="15.75" customHeight="1" x14ac:dyDescent="0.2">
      <c r="A16" s="332"/>
      <c r="B16" s="329"/>
      <c r="C16" s="332"/>
      <c r="D16" s="332"/>
      <c r="E16" s="134">
        <v>17</v>
      </c>
      <c r="F16" s="134">
        <f>G16-E16</f>
        <v>-6</v>
      </c>
      <c r="G16" s="134">
        <f xml:space="preserve"> SUM(J14+J16+H14)</f>
        <v>11</v>
      </c>
      <c r="H16" s="327"/>
      <c r="I16" s="134"/>
      <c r="J16" s="134"/>
      <c r="K16" s="141" t="s">
        <v>48</v>
      </c>
      <c r="L16" s="134">
        <v>3</v>
      </c>
      <c r="M16" s="134"/>
      <c r="N16" s="134"/>
      <c r="O16" s="134"/>
      <c r="P16" s="134"/>
      <c r="Q16" s="134"/>
      <c r="R16" s="134"/>
      <c r="S16" s="134"/>
      <c r="T16" s="134"/>
      <c r="U16" s="30"/>
    </row>
    <row r="17" spans="1:23" s="9" customFormat="1" ht="23.25" customHeight="1" x14ac:dyDescent="0.2">
      <c r="A17" s="331">
        <v>6</v>
      </c>
      <c r="B17" s="328" t="s">
        <v>36</v>
      </c>
      <c r="C17" s="331" t="s">
        <v>31</v>
      </c>
      <c r="D17" s="331" t="s">
        <v>37</v>
      </c>
      <c r="E17" s="133">
        <v>19</v>
      </c>
      <c r="F17" s="133">
        <f>G17-E17</f>
        <v>1</v>
      </c>
      <c r="G17" s="133">
        <f xml:space="preserve"> SUM(J17+J18+J19+H17)</f>
        <v>20</v>
      </c>
      <c r="H17" s="331">
        <f>SUM(L17:T17,L18:T18,L19:T19)</f>
        <v>15</v>
      </c>
      <c r="I17" s="133" t="s">
        <v>38</v>
      </c>
      <c r="J17" s="133">
        <v>3</v>
      </c>
      <c r="K17" s="27" t="s">
        <v>37</v>
      </c>
      <c r="L17" s="133">
        <v>2</v>
      </c>
      <c r="M17" s="133">
        <v>2</v>
      </c>
      <c r="N17" s="133">
        <v>2</v>
      </c>
      <c r="O17" s="133">
        <v>2</v>
      </c>
      <c r="P17" s="133"/>
      <c r="Q17" s="133"/>
      <c r="R17" s="133">
        <v>2</v>
      </c>
      <c r="S17" s="133">
        <v>2</v>
      </c>
      <c r="T17" s="133"/>
      <c r="U17" s="54"/>
      <c r="V17" s="57"/>
    </row>
    <row r="18" spans="1:23" s="9" customFormat="1" ht="14.25" customHeight="1" x14ac:dyDescent="0.2">
      <c r="A18" s="327"/>
      <c r="B18" s="334"/>
      <c r="C18" s="327"/>
      <c r="D18" s="327"/>
      <c r="E18" s="135"/>
      <c r="F18" s="135"/>
      <c r="G18" s="135"/>
      <c r="H18" s="327"/>
      <c r="I18" s="135"/>
      <c r="J18" s="135"/>
      <c r="K18" s="58" t="s">
        <v>48</v>
      </c>
      <c r="L18" s="135"/>
      <c r="M18" s="135">
        <v>3</v>
      </c>
      <c r="N18" s="135"/>
      <c r="O18" s="135"/>
      <c r="P18" s="135"/>
      <c r="Q18" s="135"/>
      <c r="R18" s="135"/>
      <c r="S18" s="135"/>
      <c r="T18" s="135"/>
      <c r="U18" s="59"/>
      <c r="V18" s="57"/>
    </row>
    <row r="19" spans="1:23" s="9" customFormat="1" ht="20.25" customHeight="1" x14ac:dyDescent="0.25">
      <c r="A19" s="343"/>
      <c r="B19" s="344"/>
      <c r="C19" s="343"/>
      <c r="D19" s="343"/>
      <c r="E19" s="139"/>
      <c r="F19" s="139"/>
      <c r="G19" s="139"/>
      <c r="H19" s="343"/>
      <c r="I19" s="139" t="s">
        <v>39</v>
      </c>
      <c r="J19" s="221">
        <v>2</v>
      </c>
      <c r="K19" s="130"/>
      <c r="L19" s="139"/>
      <c r="M19" s="139"/>
      <c r="N19" s="139"/>
      <c r="O19" s="139"/>
      <c r="P19" s="139"/>
      <c r="Q19" s="139"/>
      <c r="R19" s="139"/>
      <c r="S19" s="139"/>
      <c r="T19" s="139"/>
      <c r="U19" s="222"/>
    </row>
    <row r="20" spans="1:23" s="9" customFormat="1" ht="15.75" customHeight="1" x14ac:dyDescent="0.25">
      <c r="A20" s="331">
        <v>7</v>
      </c>
      <c r="B20" s="328" t="s">
        <v>40</v>
      </c>
      <c r="C20" s="133" t="s">
        <v>33</v>
      </c>
      <c r="D20" s="7" t="s">
        <v>41</v>
      </c>
      <c r="E20" s="133">
        <v>19</v>
      </c>
      <c r="F20" s="133">
        <f>G20-E20</f>
        <v>2</v>
      </c>
      <c r="G20" s="133">
        <f xml:space="preserve"> SUM(J20+J21+H20)</f>
        <v>21</v>
      </c>
      <c r="H20" s="331">
        <f xml:space="preserve"> SUM(L20:T20,L21:T21)</f>
        <v>14</v>
      </c>
      <c r="I20" s="133" t="s">
        <v>42</v>
      </c>
      <c r="J20" s="223">
        <v>3</v>
      </c>
      <c r="K20" s="27" t="s">
        <v>41</v>
      </c>
      <c r="L20" s="133">
        <v>1</v>
      </c>
      <c r="M20" s="133">
        <v>1</v>
      </c>
      <c r="N20" s="133"/>
      <c r="O20" s="133"/>
      <c r="P20" s="133">
        <v>1</v>
      </c>
      <c r="Q20" s="133">
        <v>1</v>
      </c>
      <c r="R20" s="133"/>
      <c r="S20" s="133"/>
      <c r="T20" s="223">
        <v>10</v>
      </c>
      <c r="U20" s="222"/>
      <c r="V20" s="60"/>
    </row>
    <row r="21" spans="1:23" s="9" customFormat="1" ht="15.75" customHeight="1" x14ac:dyDescent="0.2">
      <c r="A21" s="341"/>
      <c r="B21" s="342"/>
      <c r="C21" s="141"/>
      <c r="D21" s="2"/>
      <c r="E21" s="141"/>
      <c r="F21" s="141"/>
      <c r="G21" s="141"/>
      <c r="H21" s="341"/>
      <c r="I21" s="141" t="s">
        <v>56</v>
      </c>
      <c r="J21" s="141">
        <v>4</v>
      </c>
      <c r="K21" s="141" t="s">
        <v>48</v>
      </c>
      <c r="L21" s="141"/>
      <c r="M21" s="141"/>
      <c r="N21" s="141"/>
      <c r="O21" s="141"/>
      <c r="P21" s="141"/>
      <c r="Q21" s="141"/>
      <c r="R21" s="141"/>
      <c r="S21" s="141"/>
      <c r="T21" s="2"/>
      <c r="U21" s="61"/>
    </row>
    <row r="22" spans="1:23" s="29" customFormat="1" ht="36" customHeight="1" x14ac:dyDescent="0.2">
      <c r="A22" s="326">
        <v>8</v>
      </c>
      <c r="B22" s="131" t="s">
        <v>44</v>
      </c>
      <c r="C22" s="133" t="s">
        <v>45</v>
      </c>
      <c r="D22" s="7" t="s">
        <v>46</v>
      </c>
      <c r="E22" s="133">
        <v>19</v>
      </c>
      <c r="F22" s="133">
        <f>G22-E22</f>
        <v>0</v>
      </c>
      <c r="G22" s="133">
        <f xml:space="preserve"> SUM(J23+J25+J24+H22)</f>
        <v>19</v>
      </c>
      <c r="H22" s="7">
        <f xml:space="preserve"> SUM(L22:T22,L23:T23,L24:T24,L25:T25)</f>
        <v>14</v>
      </c>
      <c r="I22" s="133" t="s">
        <v>77</v>
      </c>
      <c r="J22" s="133"/>
      <c r="K22" s="27" t="s">
        <v>78</v>
      </c>
      <c r="L22" s="133">
        <v>1</v>
      </c>
      <c r="M22" s="133">
        <v>1</v>
      </c>
      <c r="N22" s="133">
        <v>1</v>
      </c>
      <c r="O22" s="133">
        <v>1</v>
      </c>
      <c r="P22" s="133">
        <v>1</v>
      </c>
      <c r="Q22" s="133">
        <v>1</v>
      </c>
      <c r="R22" s="133">
        <v>1</v>
      </c>
      <c r="S22" s="133">
        <v>1</v>
      </c>
      <c r="T22" s="331"/>
      <c r="U22" s="31"/>
    </row>
    <row r="23" spans="1:23" s="29" customFormat="1" ht="27.75" customHeight="1" x14ac:dyDescent="0.2">
      <c r="A23" s="327"/>
      <c r="B23" s="32"/>
      <c r="C23" s="137"/>
      <c r="D23" s="33"/>
      <c r="E23" s="137"/>
      <c r="F23" s="137"/>
      <c r="G23" s="137"/>
      <c r="H23" s="33"/>
      <c r="I23" s="134" t="s">
        <v>47</v>
      </c>
      <c r="J23" s="134">
        <v>1</v>
      </c>
      <c r="K23" s="134" t="s">
        <v>48</v>
      </c>
      <c r="L23" s="134"/>
      <c r="M23" s="134"/>
      <c r="N23" s="134"/>
      <c r="O23" s="134"/>
      <c r="P23" s="134"/>
      <c r="Q23" s="134">
        <v>3</v>
      </c>
      <c r="R23" s="134"/>
      <c r="S23" s="134">
        <v>3</v>
      </c>
      <c r="T23" s="339"/>
      <c r="U23" s="34"/>
      <c r="V23" s="35"/>
    </row>
    <row r="24" spans="1:23" s="29" customFormat="1" ht="21" customHeight="1" x14ac:dyDescent="0.2">
      <c r="A24" s="327"/>
      <c r="B24" s="32"/>
      <c r="C24" s="135"/>
      <c r="D24" s="36"/>
      <c r="E24" s="135"/>
      <c r="F24" s="135"/>
      <c r="G24" s="135"/>
      <c r="H24" s="36"/>
      <c r="I24" s="134" t="s">
        <v>90</v>
      </c>
      <c r="J24" s="134">
        <v>4</v>
      </c>
      <c r="K24" s="134"/>
      <c r="L24" s="134"/>
      <c r="M24" s="134"/>
      <c r="N24" s="139"/>
      <c r="O24" s="134"/>
      <c r="P24" s="134"/>
      <c r="Q24" s="134"/>
      <c r="R24" s="134"/>
      <c r="S24" s="134"/>
      <c r="T24" s="339"/>
      <c r="U24" s="34"/>
    </row>
    <row r="25" spans="1:23" s="29" customFormat="1" ht="24" customHeight="1" x14ac:dyDescent="0.2">
      <c r="A25" s="327"/>
      <c r="B25" s="132"/>
      <c r="C25" s="141"/>
      <c r="D25" s="2"/>
      <c r="E25" s="141"/>
      <c r="F25" s="141"/>
      <c r="G25" s="141"/>
      <c r="H25" s="2"/>
      <c r="I25" s="139" t="s">
        <v>127</v>
      </c>
      <c r="J25" s="141"/>
      <c r="K25" s="130"/>
      <c r="L25" s="130"/>
      <c r="M25" s="130"/>
      <c r="N25" s="141"/>
      <c r="O25" s="130"/>
      <c r="P25" s="134"/>
      <c r="Q25" s="134"/>
      <c r="R25" s="134"/>
      <c r="S25" s="134"/>
      <c r="T25" s="332"/>
      <c r="U25" s="37"/>
    </row>
    <row r="26" spans="1:23" s="224" customFormat="1" ht="23.25" customHeight="1" x14ac:dyDescent="0.2">
      <c r="A26" s="326">
        <v>9</v>
      </c>
      <c r="B26" s="131" t="s">
        <v>49</v>
      </c>
      <c r="C26" s="137" t="s">
        <v>33</v>
      </c>
      <c r="D26" s="33" t="s">
        <v>50</v>
      </c>
      <c r="E26" s="137">
        <v>19</v>
      </c>
      <c r="F26" s="137">
        <f>G26-E26</f>
        <v>0</v>
      </c>
      <c r="G26" s="137">
        <f xml:space="preserve"> SUM(J26+J27+J28+H26)</f>
        <v>19</v>
      </c>
      <c r="H26" s="135">
        <f xml:space="preserve"> SUM(L26:T26,L27:T27, L28:T28)</f>
        <v>12</v>
      </c>
      <c r="I26" s="133" t="s">
        <v>157</v>
      </c>
      <c r="J26" s="137">
        <v>4</v>
      </c>
      <c r="K26" s="134" t="s">
        <v>80</v>
      </c>
      <c r="L26" s="137">
        <v>2</v>
      </c>
      <c r="M26" s="137">
        <v>2</v>
      </c>
      <c r="N26" s="137">
        <v>2</v>
      </c>
      <c r="O26" s="137">
        <v>2</v>
      </c>
      <c r="P26" s="133">
        <v>1</v>
      </c>
      <c r="Q26" s="133">
        <v>1</v>
      </c>
      <c r="R26" s="133">
        <v>1</v>
      </c>
      <c r="S26" s="133">
        <v>1</v>
      </c>
      <c r="T26" s="133"/>
      <c r="U26" s="31"/>
    </row>
    <row r="27" spans="1:23" s="224" customFormat="1" ht="17.25" customHeight="1" x14ac:dyDescent="0.2">
      <c r="A27" s="327"/>
      <c r="B27" s="32"/>
      <c r="C27" s="137"/>
      <c r="D27" s="33"/>
      <c r="E27" s="137"/>
      <c r="F27" s="137"/>
      <c r="G27" s="137"/>
      <c r="H27" s="135"/>
      <c r="I27" s="139" t="s">
        <v>52</v>
      </c>
      <c r="J27" s="135">
        <v>3</v>
      </c>
      <c r="K27" s="134" t="s">
        <v>48</v>
      </c>
      <c r="L27" s="134"/>
      <c r="M27" s="134"/>
      <c r="N27" s="134"/>
      <c r="O27" s="134"/>
      <c r="P27" s="134"/>
      <c r="Q27" s="134"/>
      <c r="R27" s="137"/>
      <c r="S27" s="137"/>
      <c r="T27" s="137"/>
      <c r="U27" s="30"/>
    </row>
    <row r="28" spans="1:23" s="224" customFormat="1" ht="17.25" customHeight="1" x14ac:dyDescent="0.2">
      <c r="A28" s="330"/>
      <c r="B28" s="138"/>
      <c r="C28" s="139"/>
      <c r="D28" s="38"/>
      <c r="E28" s="139"/>
      <c r="F28" s="139"/>
      <c r="G28" s="139"/>
      <c r="H28" s="135"/>
      <c r="I28" s="141"/>
      <c r="J28" s="135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39"/>
    </row>
    <row r="29" spans="1:23" s="9" customFormat="1" ht="17.25" customHeight="1" x14ac:dyDescent="0.25">
      <c r="A29" s="326">
        <v>10</v>
      </c>
      <c r="B29" s="131" t="s">
        <v>53</v>
      </c>
      <c r="C29" s="133" t="s">
        <v>33</v>
      </c>
      <c r="D29" s="7" t="s">
        <v>54</v>
      </c>
      <c r="E29" s="133">
        <v>19</v>
      </c>
      <c r="F29" s="133">
        <f>G29-E29</f>
        <v>0</v>
      </c>
      <c r="G29" s="133">
        <f xml:space="preserve"> SUM(J29+H29+J30)</f>
        <v>19</v>
      </c>
      <c r="H29" s="133">
        <f>SUM(L29:T29,L30:T30,L31:T31)</f>
        <v>19</v>
      </c>
      <c r="I29" s="137"/>
      <c r="J29" s="133"/>
      <c r="K29" s="133" t="s">
        <v>54</v>
      </c>
      <c r="L29" s="133">
        <v>1</v>
      </c>
      <c r="M29" s="133">
        <v>1</v>
      </c>
      <c r="N29" s="133">
        <v>1</v>
      </c>
      <c r="O29" s="133">
        <v>1</v>
      </c>
      <c r="P29" s="133">
        <v>1</v>
      </c>
      <c r="Q29" s="133">
        <v>1</v>
      </c>
      <c r="R29" s="133">
        <v>2</v>
      </c>
      <c r="S29" s="133">
        <v>2</v>
      </c>
      <c r="T29" s="133"/>
      <c r="U29" s="8"/>
      <c r="W29" s="148"/>
    </row>
    <row r="30" spans="1:23" s="9" customFormat="1" ht="35.25" customHeight="1" x14ac:dyDescent="0.25">
      <c r="A30" s="327"/>
      <c r="B30" s="541" t="s">
        <v>175</v>
      </c>
      <c r="C30" s="134"/>
      <c r="D30" s="1"/>
      <c r="E30" s="134"/>
      <c r="F30" s="134"/>
      <c r="G30" s="134"/>
      <c r="H30" s="134"/>
      <c r="I30" s="133" t="s">
        <v>87</v>
      </c>
      <c r="J30" s="135"/>
      <c r="K30" s="134" t="s">
        <v>48</v>
      </c>
      <c r="L30" s="134"/>
      <c r="M30" s="134"/>
      <c r="N30" s="134">
        <v>3</v>
      </c>
      <c r="O30" s="134">
        <v>3</v>
      </c>
      <c r="P30" s="141">
        <v>3</v>
      </c>
      <c r="Q30" s="134"/>
      <c r="R30" s="134"/>
      <c r="S30" s="134"/>
      <c r="T30" s="134"/>
      <c r="U30" s="40"/>
    </row>
    <row r="31" spans="1:23" s="9" customFormat="1" ht="17.25" customHeight="1" x14ac:dyDescent="0.2">
      <c r="A31" s="330"/>
      <c r="B31" s="140"/>
      <c r="C31" s="141"/>
      <c r="D31" s="2"/>
      <c r="E31" s="141"/>
      <c r="F31" s="141"/>
      <c r="G31" s="141"/>
      <c r="H31" s="141"/>
      <c r="I31" s="2"/>
      <c r="J31" s="141"/>
      <c r="K31" s="130"/>
      <c r="L31" s="130"/>
      <c r="M31" s="130"/>
      <c r="N31" s="130"/>
      <c r="O31" s="141"/>
      <c r="P31" s="141"/>
      <c r="Q31" s="141"/>
      <c r="R31" s="141"/>
      <c r="S31" s="141"/>
      <c r="T31" s="141"/>
      <c r="U31" s="61"/>
    </row>
    <row r="32" spans="1:23" s="224" customFormat="1" ht="40.5" customHeight="1" x14ac:dyDescent="0.2">
      <c r="A32" s="326">
        <v>11</v>
      </c>
      <c r="B32" s="132" t="s">
        <v>81</v>
      </c>
      <c r="C32" s="133"/>
      <c r="D32" s="7" t="s">
        <v>29</v>
      </c>
      <c r="E32" s="133">
        <v>19</v>
      </c>
      <c r="F32" s="133">
        <f>G32-E32</f>
        <v>-1</v>
      </c>
      <c r="G32" s="133">
        <f xml:space="preserve"> SUM(J32+J33+J34+H32)</f>
        <v>18</v>
      </c>
      <c r="H32" s="7">
        <f xml:space="preserve"> SUM(L32:T32,L33:T33,L34:T34,L35:T35)</f>
        <v>12</v>
      </c>
      <c r="I32" s="133" t="s">
        <v>87</v>
      </c>
      <c r="J32" s="133">
        <v>2</v>
      </c>
      <c r="K32" s="27" t="s">
        <v>82</v>
      </c>
      <c r="L32" s="133">
        <v>1</v>
      </c>
      <c r="M32" s="133">
        <v>1</v>
      </c>
      <c r="N32" s="133">
        <v>1</v>
      </c>
      <c r="O32" s="133">
        <v>1</v>
      </c>
      <c r="P32" s="133">
        <v>2</v>
      </c>
      <c r="Q32" s="133">
        <v>2</v>
      </c>
      <c r="R32" s="133">
        <v>2</v>
      </c>
      <c r="S32" s="133">
        <v>2</v>
      </c>
      <c r="T32" s="133"/>
      <c r="U32" s="28"/>
      <c r="V32" s="225"/>
    </row>
    <row r="33" spans="1:22" s="227" customFormat="1" ht="18.75" customHeight="1" x14ac:dyDescent="0.2">
      <c r="A33" s="327"/>
      <c r="B33" s="62"/>
      <c r="C33" s="26"/>
      <c r="D33" s="63"/>
      <c r="E33" s="137"/>
      <c r="F33" s="137"/>
      <c r="G33" s="137"/>
      <c r="H33" s="33"/>
      <c r="I33" s="134" t="s">
        <v>126</v>
      </c>
      <c r="J33" s="134">
        <v>4</v>
      </c>
      <c r="K33" s="226"/>
      <c r="L33" s="134"/>
      <c r="M33" s="134"/>
      <c r="N33" s="134"/>
      <c r="O33" s="134"/>
      <c r="P33" s="134"/>
      <c r="Q33" s="134"/>
      <c r="R33" s="134"/>
      <c r="S33" s="134"/>
      <c r="T33" s="134"/>
      <c r="U33" s="30"/>
    </row>
    <row r="34" spans="1:22" s="227" customFormat="1" ht="16.5" customHeight="1" x14ac:dyDescent="0.2">
      <c r="A34" s="327"/>
      <c r="B34" s="64"/>
      <c r="C34" s="65"/>
      <c r="D34" s="66"/>
      <c r="E34" s="134"/>
      <c r="F34" s="134"/>
      <c r="G34" s="134"/>
      <c r="H34" s="1"/>
      <c r="I34" s="134"/>
      <c r="J34" s="134"/>
      <c r="K34" s="137"/>
      <c r="L34" s="137"/>
      <c r="M34" s="137"/>
      <c r="N34" s="137"/>
      <c r="O34" s="137"/>
      <c r="P34" s="137"/>
      <c r="Q34" s="137"/>
      <c r="R34" s="137"/>
      <c r="S34" s="137"/>
      <c r="T34" s="94"/>
      <c r="U34" s="95"/>
    </row>
    <row r="35" spans="1:22" s="228" customFormat="1" ht="27" customHeight="1" x14ac:dyDescent="0.2">
      <c r="A35" s="330"/>
      <c r="B35" s="140"/>
      <c r="C35" s="141"/>
      <c r="D35" s="2"/>
      <c r="E35" s="141"/>
      <c r="F35" s="141"/>
      <c r="G35" s="141"/>
      <c r="H35" s="2"/>
      <c r="I35" s="141"/>
      <c r="J35" s="141"/>
      <c r="K35" s="141" t="s">
        <v>48</v>
      </c>
      <c r="L35" s="141"/>
      <c r="M35" s="141"/>
      <c r="N35" s="134"/>
      <c r="O35" s="141"/>
      <c r="P35" s="141"/>
      <c r="Q35" s="141"/>
      <c r="R35" s="141"/>
      <c r="S35" s="141"/>
      <c r="T35" s="141"/>
      <c r="U35" s="61"/>
    </row>
    <row r="36" spans="1:22" s="29" customFormat="1" ht="25.5" customHeight="1" x14ac:dyDescent="0.2">
      <c r="A36" s="326">
        <v>12</v>
      </c>
      <c r="B36" s="131" t="s">
        <v>58</v>
      </c>
      <c r="C36" s="133" t="s">
        <v>33</v>
      </c>
      <c r="D36" s="7" t="s">
        <v>27</v>
      </c>
      <c r="E36" s="133">
        <v>19</v>
      </c>
      <c r="F36" s="133">
        <f>G36-E36</f>
        <v>1</v>
      </c>
      <c r="G36" s="7">
        <f xml:space="preserve"> SUM(J36+H36+J37+J38)</f>
        <v>20</v>
      </c>
      <c r="H36" s="133">
        <f xml:space="preserve"> SUM(L36:T36,L37:T37, L38:T38)</f>
        <v>16</v>
      </c>
      <c r="I36" s="137" t="s">
        <v>43</v>
      </c>
      <c r="J36" s="133">
        <v>4</v>
      </c>
      <c r="K36" s="133" t="s">
        <v>27</v>
      </c>
      <c r="L36" s="133">
        <v>4</v>
      </c>
      <c r="M36" s="133">
        <v>4</v>
      </c>
      <c r="N36" s="133"/>
      <c r="O36" s="133"/>
      <c r="P36" s="133">
        <v>4</v>
      </c>
      <c r="Q36" s="133">
        <v>4</v>
      </c>
      <c r="R36" s="133"/>
      <c r="S36" s="133"/>
      <c r="T36" s="133"/>
      <c r="U36" s="28"/>
      <c r="V36" s="35"/>
    </row>
    <row r="37" spans="1:22" s="29" customFormat="1" ht="26.25" customHeight="1" x14ac:dyDescent="0.2">
      <c r="A37" s="327"/>
      <c r="B37" s="229"/>
      <c r="C37" s="134"/>
      <c r="D37" s="1"/>
      <c r="E37" s="134"/>
      <c r="F37" s="134"/>
      <c r="G37" s="134"/>
      <c r="H37" s="134"/>
      <c r="I37" s="1"/>
      <c r="J37" s="134"/>
      <c r="K37" s="96" t="s">
        <v>54</v>
      </c>
      <c r="L37" s="134"/>
      <c r="M37" s="134"/>
      <c r="N37" s="134"/>
      <c r="O37" s="134"/>
      <c r="P37" s="134"/>
      <c r="Q37" s="134"/>
      <c r="R37" s="134"/>
      <c r="S37" s="134"/>
      <c r="T37" s="134"/>
      <c r="U37" s="30"/>
    </row>
    <row r="38" spans="1:22" s="29" customFormat="1" ht="17.25" customHeight="1" x14ac:dyDescent="0.2">
      <c r="A38" s="330"/>
      <c r="B38" s="140"/>
      <c r="C38" s="141"/>
      <c r="D38" s="2"/>
      <c r="E38" s="141"/>
      <c r="F38" s="141"/>
      <c r="G38" s="141"/>
      <c r="H38" s="141"/>
      <c r="I38" s="2"/>
      <c r="J38" s="141"/>
      <c r="K38" s="141" t="s">
        <v>48</v>
      </c>
      <c r="L38" s="141"/>
      <c r="M38" s="141"/>
      <c r="N38" s="141"/>
      <c r="O38" s="141"/>
      <c r="P38" s="141"/>
      <c r="Q38" s="141"/>
      <c r="R38" s="141"/>
      <c r="S38" s="141"/>
      <c r="T38" s="141"/>
      <c r="U38" s="41"/>
    </row>
    <row r="39" spans="1:22" s="29" customFormat="1" ht="21" customHeight="1" x14ac:dyDescent="0.2">
      <c r="A39" s="326">
        <v>13</v>
      </c>
      <c r="B39" s="7" t="s">
        <v>59</v>
      </c>
      <c r="C39" s="133" t="s">
        <v>33</v>
      </c>
      <c r="D39" s="7" t="s">
        <v>60</v>
      </c>
      <c r="E39" s="133">
        <v>19</v>
      </c>
      <c r="F39" s="133">
        <f>G39-E39</f>
        <v>1</v>
      </c>
      <c r="G39" s="7">
        <f xml:space="preserve"> SUM(J39+J40+H39+J41)</f>
        <v>20</v>
      </c>
      <c r="H39" s="133">
        <f xml:space="preserve"> SUM(L39:T39, L40:T40,L41:T41)</f>
        <v>14</v>
      </c>
      <c r="I39" s="133" t="s">
        <v>79</v>
      </c>
      <c r="J39" s="133">
        <v>4</v>
      </c>
      <c r="K39" s="133" t="s">
        <v>60</v>
      </c>
      <c r="L39" s="133"/>
      <c r="M39" s="133"/>
      <c r="N39" s="133">
        <v>2</v>
      </c>
      <c r="O39" s="133">
        <v>4</v>
      </c>
      <c r="P39" s="133"/>
      <c r="Q39" s="133"/>
      <c r="R39" s="133">
        <v>4</v>
      </c>
      <c r="S39" s="133">
        <v>4</v>
      </c>
      <c r="T39" s="133"/>
      <c r="U39" s="28"/>
      <c r="V39" s="35"/>
    </row>
    <row r="40" spans="1:22" s="29" customFormat="1" ht="27" customHeight="1" x14ac:dyDescent="0.2">
      <c r="A40" s="327"/>
      <c r="B40" s="36"/>
      <c r="C40" s="135"/>
      <c r="D40" s="36"/>
      <c r="E40" s="135"/>
      <c r="F40" s="135"/>
      <c r="G40" s="36"/>
      <c r="H40" s="135"/>
      <c r="I40" s="135" t="s">
        <v>83</v>
      </c>
      <c r="J40" s="135">
        <v>2</v>
      </c>
      <c r="K40" s="137" t="s">
        <v>48</v>
      </c>
      <c r="L40" s="137"/>
      <c r="M40" s="137"/>
      <c r="N40" s="137"/>
      <c r="O40" s="137"/>
      <c r="P40" s="135"/>
      <c r="Q40" s="135"/>
      <c r="R40" s="135"/>
      <c r="S40" s="135"/>
      <c r="T40" s="135"/>
      <c r="U40" s="39"/>
      <c r="V40" s="35"/>
    </row>
    <row r="41" spans="1:22" s="29" customFormat="1" ht="17.25" customHeight="1" x14ac:dyDescent="0.2">
      <c r="A41" s="330"/>
      <c r="B41" s="2"/>
      <c r="C41" s="141"/>
      <c r="D41" s="2"/>
      <c r="E41" s="141"/>
      <c r="F41" s="141"/>
      <c r="G41" s="141"/>
      <c r="H41" s="2"/>
      <c r="I41" s="141"/>
      <c r="J41" s="141"/>
      <c r="K41" s="130" t="s">
        <v>66</v>
      </c>
      <c r="L41" s="134"/>
      <c r="M41" s="134"/>
      <c r="N41" s="134"/>
      <c r="O41" s="134"/>
      <c r="P41" s="141"/>
      <c r="Q41" s="42"/>
      <c r="R41" s="141"/>
      <c r="S41" s="141"/>
      <c r="T41" s="141"/>
      <c r="U41" s="37"/>
    </row>
    <row r="42" spans="1:22" s="29" customFormat="1" ht="22.5" customHeight="1" x14ac:dyDescent="0.2">
      <c r="A42" s="326">
        <v>14</v>
      </c>
      <c r="B42" s="7" t="s">
        <v>61</v>
      </c>
      <c r="C42" s="133" t="s">
        <v>55</v>
      </c>
      <c r="D42" s="7" t="s">
        <v>60</v>
      </c>
      <c r="E42" s="133">
        <v>19</v>
      </c>
      <c r="F42" s="133">
        <f>G42-E42</f>
        <v>1</v>
      </c>
      <c r="G42" s="7">
        <f xml:space="preserve"> SUM(J42+H42+J44+J43)</f>
        <v>20</v>
      </c>
      <c r="H42" s="133">
        <f xml:space="preserve"> SUM(L42:T42,L43:T43,L44:T44)</f>
        <v>16</v>
      </c>
      <c r="I42" s="134"/>
      <c r="J42" s="133"/>
      <c r="K42" s="133" t="s">
        <v>60</v>
      </c>
      <c r="L42" s="133">
        <v>4</v>
      </c>
      <c r="M42" s="133">
        <v>4</v>
      </c>
      <c r="N42" s="133"/>
      <c r="O42" s="133"/>
      <c r="P42" s="133">
        <v>4</v>
      </c>
      <c r="Q42" s="133">
        <v>4</v>
      </c>
      <c r="R42" s="133"/>
      <c r="S42" s="133"/>
      <c r="T42" s="133"/>
      <c r="U42" s="28"/>
      <c r="V42" s="35"/>
    </row>
    <row r="43" spans="1:22" s="29" customFormat="1" ht="20.25" customHeight="1" x14ac:dyDescent="0.2">
      <c r="A43" s="327"/>
      <c r="B43" s="36"/>
      <c r="C43" s="135"/>
      <c r="D43" s="36"/>
      <c r="E43" s="135"/>
      <c r="F43" s="135"/>
      <c r="G43" s="36"/>
      <c r="H43" s="135"/>
      <c r="I43" s="133" t="s">
        <v>89</v>
      </c>
      <c r="J43" s="43">
        <v>4</v>
      </c>
      <c r="K43" s="44" t="s">
        <v>48</v>
      </c>
      <c r="L43" s="134"/>
      <c r="M43" s="134"/>
      <c r="N43" s="134"/>
      <c r="O43" s="135"/>
      <c r="P43" s="135"/>
      <c r="Q43" s="135"/>
      <c r="R43" s="135"/>
      <c r="S43" s="135"/>
      <c r="T43" s="135"/>
      <c r="U43" s="39"/>
    </row>
    <row r="44" spans="1:22" s="29" customFormat="1" ht="23.25" customHeight="1" x14ac:dyDescent="0.2">
      <c r="A44" s="330"/>
      <c r="B44" s="2"/>
      <c r="C44" s="141"/>
      <c r="D44" s="2"/>
      <c r="E44" s="141"/>
      <c r="F44" s="141"/>
      <c r="G44" s="141"/>
      <c r="H44" s="141"/>
      <c r="I44" s="2"/>
      <c r="J44" s="141"/>
      <c r="K44" s="130" t="s">
        <v>66</v>
      </c>
      <c r="L44" s="141"/>
      <c r="M44" s="130"/>
      <c r="N44" s="130"/>
      <c r="O44" s="141"/>
      <c r="P44" s="141"/>
      <c r="Q44" s="141"/>
      <c r="R44" s="141"/>
      <c r="S44" s="141"/>
      <c r="T44" s="141"/>
      <c r="U44" s="37"/>
    </row>
    <row r="45" spans="1:22" s="29" customFormat="1" ht="24.75" customHeight="1" x14ac:dyDescent="0.2">
      <c r="A45" s="326">
        <v>15</v>
      </c>
      <c r="B45" s="7" t="s">
        <v>62</v>
      </c>
      <c r="C45" s="133" t="s">
        <v>33</v>
      </c>
      <c r="D45" s="7" t="s">
        <v>64</v>
      </c>
      <c r="E45" s="7">
        <v>19</v>
      </c>
      <c r="F45" s="133">
        <f>G45-E45</f>
        <v>5</v>
      </c>
      <c r="G45" s="7">
        <f xml:space="preserve"> SUM(J45+J46+J47+J48+H45)</f>
        <v>24</v>
      </c>
      <c r="H45" s="7">
        <f xml:space="preserve"> SUM(L45:T45, L46:T46,L47:T47,L48:T48)</f>
        <v>19</v>
      </c>
      <c r="I45" s="133" t="s">
        <v>51</v>
      </c>
      <c r="J45" s="133">
        <v>4</v>
      </c>
      <c r="K45" s="134" t="s">
        <v>88</v>
      </c>
      <c r="L45" s="133">
        <v>2</v>
      </c>
      <c r="M45" s="133">
        <v>2</v>
      </c>
      <c r="N45" s="133">
        <v>2</v>
      </c>
      <c r="O45" s="133">
        <v>2</v>
      </c>
      <c r="P45" s="133">
        <v>2</v>
      </c>
      <c r="Q45" s="133">
        <v>2</v>
      </c>
      <c r="R45" s="133">
        <v>2</v>
      </c>
      <c r="S45" s="133">
        <v>2</v>
      </c>
      <c r="T45" s="133"/>
      <c r="U45" s="28"/>
      <c r="V45" s="35"/>
    </row>
    <row r="46" spans="1:22" s="29" customFormat="1" ht="23.25" customHeight="1" x14ac:dyDescent="0.2">
      <c r="A46" s="327"/>
      <c r="B46" s="1"/>
      <c r="C46" s="1"/>
      <c r="D46" s="1"/>
      <c r="E46" s="1"/>
      <c r="F46" s="134"/>
      <c r="G46" s="1"/>
      <c r="H46" s="1"/>
      <c r="I46" s="134"/>
      <c r="J46" s="134"/>
      <c r="K46" s="134" t="s">
        <v>34</v>
      </c>
      <c r="L46" s="134"/>
      <c r="M46" s="134"/>
      <c r="N46" s="134"/>
      <c r="O46" s="134"/>
      <c r="P46" s="134"/>
      <c r="Q46" s="134"/>
      <c r="R46" s="134"/>
      <c r="S46" s="134"/>
      <c r="T46" s="134"/>
      <c r="U46" s="30"/>
      <c r="V46" s="35"/>
    </row>
    <row r="47" spans="1:22" s="29" customFormat="1" ht="15" customHeight="1" x14ac:dyDescent="0.2">
      <c r="A47" s="327"/>
      <c r="B47" s="38"/>
      <c r="C47" s="38"/>
      <c r="D47" s="38"/>
      <c r="E47" s="38"/>
      <c r="F47" s="139"/>
      <c r="G47" s="38"/>
      <c r="H47" s="38"/>
      <c r="I47" s="139" t="s">
        <v>84</v>
      </c>
      <c r="J47" s="139"/>
      <c r="K47" s="137" t="s">
        <v>48</v>
      </c>
      <c r="L47" s="137"/>
      <c r="M47" s="137"/>
      <c r="N47" s="137"/>
      <c r="O47" s="137"/>
      <c r="P47" s="135"/>
      <c r="Q47" s="135"/>
      <c r="R47" s="139">
        <v>3</v>
      </c>
      <c r="S47" s="134"/>
      <c r="T47" s="139"/>
      <c r="U47" s="30"/>
    </row>
    <row r="48" spans="1:22" s="9" customFormat="1" ht="24.75" customHeight="1" x14ac:dyDescent="0.2">
      <c r="A48" s="330"/>
      <c r="B48" s="2"/>
      <c r="C48" s="2"/>
      <c r="D48" s="2"/>
      <c r="E48" s="2"/>
      <c r="F48" s="141"/>
      <c r="G48" s="2"/>
      <c r="H48" s="2"/>
      <c r="I48" s="141" t="s">
        <v>124</v>
      </c>
      <c r="J48" s="141">
        <v>1</v>
      </c>
      <c r="K48" s="141" t="s">
        <v>66</v>
      </c>
      <c r="L48" s="141"/>
      <c r="M48" s="141"/>
      <c r="N48" s="141"/>
      <c r="O48" s="141"/>
      <c r="P48" s="141"/>
      <c r="Q48" s="141"/>
      <c r="R48" s="141"/>
      <c r="S48" s="130"/>
      <c r="T48" s="141"/>
      <c r="U48" s="45"/>
      <c r="V48" s="67"/>
    </row>
    <row r="49" spans="1:23" s="9" customFormat="1" ht="15" customHeight="1" x14ac:dyDescent="0.25">
      <c r="A49" s="326">
        <v>16</v>
      </c>
      <c r="B49" s="333" t="s">
        <v>68</v>
      </c>
      <c r="C49" s="7"/>
      <c r="D49" s="7"/>
      <c r="E49" s="7"/>
      <c r="F49" s="133"/>
      <c r="G49" s="7"/>
      <c r="H49" s="7"/>
      <c r="I49" s="133" t="s">
        <v>67</v>
      </c>
      <c r="J49" s="133"/>
      <c r="K49" s="133" t="s">
        <v>41</v>
      </c>
      <c r="L49" s="133"/>
      <c r="M49" s="133"/>
      <c r="N49" s="133">
        <v>1</v>
      </c>
      <c r="O49" s="133">
        <v>1</v>
      </c>
      <c r="P49" s="133"/>
      <c r="Q49" s="133"/>
      <c r="R49" s="133">
        <v>1</v>
      </c>
      <c r="S49" s="133">
        <v>1</v>
      </c>
      <c r="T49" s="133"/>
      <c r="U49" s="8"/>
      <c r="V49" s="68"/>
    </row>
    <row r="50" spans="1:23" s="9" customFormat="1" ht="20.25" customHeight="1" x14ac:dyDescent="0.2">
      <c r="A50" s="330"/>
      <c r="B50" s="335"/>
      <c r="C50" s="141" t="s">
        <v>33</v>
      </c>
      <c r="D50" s="2" t="s">
        <v>69</v>
      </c>
      <c r="E50" s="141">
        <v>6</v>
      </c>
      <c r="F50" s="141">
        <f t="shared" ref="F50" si="0">G50-E50</f>
        <v>0</v>
      </c>
      <c r="G50" s="2">
        <f t="shared" ref="G50" si="1" xml:space="preserve"> SUM(J50+H50)</f>
        <v>6</v>
      </c>
      <c r="H50" s="2">
        <f xml:space="preserve"> SUM(L50:T50, L49:T49)</f>
        <v>4</v>
      </c>
      <c r="I50" s="141" t="s">
        <v>65</v>
      </c>
      <c r="J50" s="141">
        <v>2</v>
      </c>
      <c r="K50" s="141" t="s">
        <v>66</v>
      </c>
      <c r="L50" s="141"/>
      <c r="M50" s="141"/>
      <c r="N50" s="141"/>
      <c r="O50" s="46"/>
      <c r="P50" s="141"/>
      <c r="Q50" s="141"/>
      <c r="R50" s="141"/>
      <c r="S50" s="141"/>
      <c r="T50" s="141"/>
      <c r="U50" s="45"/>
    </row>
    <row r="51" spans="1:23" s="228" customFormat="1" ht="15" customHeight="1" x14ac:dyDescent="0.25">
      <c r="A51" s="326">
        <v>17</v>
      </c>
      <c r="B51" s="333" t="s">
        <v>141</v>
      </c>
      <c r="C51" s="7"/>
      <c r="D51" s="7"/>
      <c r="E51" s="7"/>
      <c r="F51" s="133"/>
      <c r="G51" s="7"/>
      <c r="H51" s="7"/>
      <c r="I51" s="133"/>
      <c r="J51" s="133"/>
      <c r="K51" s="133" t="s">
        <v>27</v>
      </c>
      <c r="L51" s="133"/>
      <c r="M51" s="133"/>
      <c r="N51" s="133">
        <v>4</v>
      </c>
      <c r="O51" s="133">
        <v>4</v>
      </c>
      <c r="P51" s="133"/>
      <c r="Q51" s="133"/>
      <c r="R51" s="133">
        <v>4</v>
      </c>
      <c r="S51" s="133">
        <v>4</v>
      </c>
      <c r="T51" s="133"/>
      <c r="U51" s="8"/>
      <c r="V51" s="230"/>
    </row>
    <row r="52" spans="1:23" s="228" customFormat="1" ht="15" customHeight="1" x14ac:dyDescent="0.25">
      <c r="A52" s="327"/>
      <c r="B52" s="334"/>
      <c r="C52" s="135" t="s">
        <v>138</v>
      </c>
      <c r="D52" s="36" t="s">
        <v>27</v>
      </c>
      <c r="E52" s="36"/>
      <c r="F52" s="135"/>
      <c r="G52" s="36"/>
      <c r="H52" s="36"/>
      <c r="I52" s="135"/>
      <c r="J52" s="139"/>
      <c r="K52" s="137" t="s">
        <v>48</v>
      </c>
      <c r="L52" s="134"/>
      <c r="M52" s="134"/>
      <c r="N52" s="134"/>
      <c r="O52" s="231"/>
      <c r="P52" s="134"/>
      <c r="Q52" s="134"/>
      <c r="R52" s="134"/>
      <c r="S52" s="134"/>
      <c r="T52" s="232"/>
      <c r="U52" s="233"/>
      <c r="V52" s="234"/>
    </row>
    <row r="53" spans="1:23" s="228" customFormat="1" ht="15" customHeight="1" x14ac:dyDescent="0.25">
      <c r="A53" s="327"/>
      <c r="B53" s="334"/>
      <c r="C53" s="36"/>
      <c r="D53" s="36"/>
      <c r="E53" s="36"/>
      <c r="F53" s="135"/>
      <c r="G53" s="36"/>
      <c r="H53" s="36"/>
      <c r="I53" s="135"/>
      <c r="J53" s="135">
        <v>0</v>
      </c>
      <c r="K53" s="232"/>
      <c r="L53" s="137"/>
      <c r="M53" s="137"/>
      <c r="N53" s="137"/>
      <c r="O53" s="235"/>
      <c r="P53" s="137"/>
      <c r="Q53" s="137"/>
      <c r="R53" s="137"/>
      <c r="S53" s="137"/>
      <c r="T53" s="232"/>
      <c r="U53" s="233"/>
      <c r="V53" s="234"/>
      <c r="W53" s="308" t="s">
        <v>169</v>
      </c>
    </row>
    <row r="54" spans="1:23" s="228" customFormat="1" ht="20.25" customHeight="1" x14ac:dyDescent="0.2">
      <c r="A54" s="330"/>
      <c r="B54" s="335"/>
      <c r="C54" s="141"/>
      <c r="D54" s="2"/>
      <c r="E54" s="141">
        <v>17</v>
      </c>
      <c r="F54" s="141">
        <f t="shared" ref="F54" si="2">G54-E54</f>
        <v>-1</v>
      </c>
      <c r="G54" s="2">
        <f xml:space="preserve"> SUM(J53+J54+H54)</f>
        <v>16</v>
      </c>
      <c r="H54" s="2">
        <f xml:space="preserve"> SUM(L54:T54,L52:T52, L51:T51)</f>
        <v>16</v>
      </c>
      <c r="I54" s="154"/>
      <c r="J54" s="141"/>
      <c r="K54" s="141" t="s">
        <v>66</v>
      </c>
      <c r="L54" s="141"/>
      <c r="M54" s="130"/>
      <c r="N54" s="141"/>
      <c r="O54" s="130"/>
      <c r="P54" s="141"/>
      <c r="Q54" s="130"/>
      <c r="R54" s="141"/>
      <c r="S54" s="141"/>
      <c r="T54" s="141"/>
      <c r="U54" s="37"/>
    </row>
    <row r="55" spans="1:23" s="9" customFormat="1" ht="15" customHeight="1" x14ac:dyDescent="0.25">
      <c r="A55" s="326">
        <v>18</v>
      </c>
      <c r="B55" s="333" t="s">
        <v>158</v>
      </c>
      <c r="C55" s="7"/>
      <c r="D55" s="7"/>
      <c r="E55" s="7"/>
      <c r="F55" s="133"/>
      <c r="G55" s="7"/>
      <c r="H55" s="7"/>
      <c r="I55" s="133"/>
      <c r="J55" s="133"/>
      <c r="K55" s="133" t="s">
        <v>34</v>
      </c>
      <c r="L55" s="133">
        <v>1</v>
      </c>
      <c r="M55" s="133">
        <v>1</v>
      </c>
      <c r="N55" s="133">
        <v>1</v>
      </c>
      <c r="O55" s="133">
        <v>1</v>
      </c>
      <c r="P55" s="133">
        <v>1</v>
      </c>
      <c r="Q55" s="133">
        <v>1</v>
      </c>
      <c r="R55" s="133">
        <v>1</v>
      </c>
      <c r="S55" s="133">
        <v>1</v>
      </c>
      <c r="T55" s="133"/>
      <c r="U55" s="8"/>
      <c r="V55" s="68"/>
      <c r="W55" s="308" t="s">
        <v>168</v>
      </c>
    </row>
    <row r="56" spans="1:23" s="9" customFormat="1" ht="20.25" customHeight="1" x14ac:dyDescent="0.2">
      <c r="A56" s="330"/>
      <c r="B56" s="335"/>
      <c r="C56" s="141" t="s">
        <v>159</v>
      </c>
      <c r="D56" s="2" t="s">
        <v>160</v>
      </c>
      <c r="E56" s="141">
        <v>19</v>
      </c>
      <c r="F56" s="141">
        <f t="shared" ref="F56" si="3">G56-E56</f>
        <v>-3</v>
      </c>
      <c r="G56" s="2">
        <f t="shared" ref="G56" si="4" xml:space="preserve"> SUM(J56+H56)</f>
        <v>16</v>
      </c>
      <c r="H56" s="2">
        <f xml:space="preserve"> SUM(L56:T56, L55:T55)</f>
        <v>16</v>
      </c>
      <c r="I56" s="141"/>
      <c r="J56" s="141"/>
      <c r="K56" s="141" t="s">
        <v>66</v>
      </c>
      <c r="L56" s="141">
        <v>1</v>
      </c>
      <c r="M56" s="141">
        <v>1</v>
      </c>
      <c r="N56" s="141">
        <v>1</v>
      </c>
      <c r="O56" s="46">
        <v>1</v>
      </c>
      <c r="P56" s="141">
        <v>1</v>
      </c>
      <c r="Q56" s="141">
        <v>1</v>
      </c>
      <c r="R56" s="141">
        <v>1</v>
      </c>
      <c r="S56" s="141">
        <v>1</v>
      </c>
      <c r="T56" s="141"/>
      <c r="U56" s="45"/>
    </row>
    <row r="57" spans="1:23" s="148" customFormat="1" ht="36.75" customHeight="1" x14ac:dyDescent="0.2">
      <c r="A57" s="47">
        <v>20</v>
      </c>
      <c r="B57" s="87" t="s">
        <v>144</v>
      </c>
      <c r="C57" s="36" t="s">
        <v>63</v>
      </c>
      <c r="D57" s="87" t="s">
        <v>139</v>
      </c>
      <c r="E57" s="87"/>
      <c r="F57" s="47">
        <f>G57-E57</f>
        <v>8</v>
      </c>
      <c r="G57" s="87">
        <f xml:space="preserve"> SUM(J57+H57)</f>
        <v>8</v>
      </c>
      <c r="H57" s="87">
        <f xml:space="preserve"> SUM(L57:T57)</f>
        <v>8</v>
      </c>
      <c r="I57" s="47" t="s">
        <v>147</v>
      </c>
      <c r="J57" s="47"/>
      <c r="K57" s="236" t="s">
        <v>57</v>
      </c>
      <c r="L57" s="47">
        <v>1</v>
      </c>
      <c r="M57" s="47">
        <v>1</v>
      </c>
      <c r="N57" s="47">
        <v>1</v>
      </c>
      <c r="O57" s="47">
        <v>1</v>
      </c>
      <c r="P57" s="47">
        <v>1</v>
      </c>
      <c r="Q57" s="47">
        <v>1</v>
      </c>
      <c r="R57" s="47">
        <v>1</v>
      </c>
      <c r="S57" s="47">
        <v>1</v>
      </c>
      <c r="T57" s="47"/>
      <c r="U57" s="88"/>
      <c r="V57" s="147"/>
    </row>
    <row r="58" spans="1:23" s="9" customFormat="1" ht="24" customHeight="1" x14ac:dyDescent="0.2">
      <c r="A58" s="47">
        <v>21</v>
      </c>
      <c r="B58" s="87" t="s">
        <v>71</v>
      </c>
      <c r="C58" s="87" t="s">
        <v>63</v>
      </c>
      <c r="D58" s="87" t="s">
        <v>70</v>
      </c>
      <c r="E58" s="87"/>
      <c r="F58" s="47">
        <f>G58-E58</f>
        <v>8</v>
      </c>
      <c r="G58" s="87">
        <f xml:space="preserve"> SUM(J58+H58)</f>
        <v>8</v>
      </c>
      <c r="H58" s="87">
        <f xml:space="preserve"> SUM(L58:T58)</f>
        <v>8</v>
      </c>
      <c r="I58" s="47"/>
      <c r="J58" s="47"/>
      <c r="K58" s="47" t="s">
        <v>70</v>
      </c>
      <c r="L58" s="47">
        <v>1</v>
      </c>
      <c r="M58" s="47">
        <v>1</v>
      </c>
      <c r="N58" s="47">
        <v>1</v>
      </c>
      <c r="O58" s="47">
        <v>1</v>
      </c>
      <c r="P58" s="47">
        <v>1</v>
      </c>
      <c r="Q58" s="47">
        <v>1</v>
      </c>
      <c r="R58" s="47">
        <v>1</v>
      </c>
      <c r="S58" s="47">
        <v>1</v>
      </c>
      <c r="T58" s="47"/>
      <c r="U58" s="88"/>
      <c r="V58" s="60"/>
    </row>
    <row r="59" spans="1:23" s="9" customFormat="1" ht="18" customHeight="1" x14ac:dyDescent="0.2">
      <c r="A59" s="47">
        <v>22</v>
      </c>
      <c r="B59" s="48" t="s">
        <v>85</v>
      </c>
      <c r="C59" s="48" t="s">
        <v>63</v>
      </c>
      <c r="D59" s="7" t="s">
        <v>86</v>
      </c>
      <c r="E59" s="133"/>
      <c r="F59" s="133">
        <f>G59-E59</f>
        <v>6</v>
      </c>
      <c r="G59" s="49">
        <f>SUM(J59+H59)</f>
        <v>6</v>
      </c>
      <c r="H59" s="48">
        <f>SUM(L59:T59)</f>
        <v>6</v>
      </c>
      <c r="I59" s="133"/>
      <c r="J59" s="133"/>
      <c r="K59" s="133" t="s">
        <v>86</v>
      </c>
      <c r="L59" s="133">
        <v>3</v>
      </c>
      <c r="M59" s="133">
        <v>3</v>
      </c>
      <c r="N59" s="133"/>
      <c r="O59" s="133"/>
      <c r="P59" s="133"/>
      <c r="Q59" s="133"/>
      <c r="R59" s="133"/>
      <c r="S59" s="133"/>
      <c r="T59" s="50"/>
      <c r="U59" s="51"/>
    </row>
    <row r="60" spans="1:23" s="9" customFormat="1" ht="18.75" customHeight="1" x14ac:dyDescent="0.2">
      <c r="A60" s="322"/>
      <c r="B60" s="322"/>
      <c r="C60" s="322"/>
      <c r="D60" s="323"/>
      <c r="E60" s="127">
        <f>SUM(E6:E59)</f>
        <v>289</v>
      </c>
      <c r="F60" s="127">
        <f>SUM(F6:F59)</f>
        <v>7</v>
      </c>
      <c r="G60" s="127">
        <f>SUM(G6:G59)</f>
        <v>296</v>
      </c>
      <c r="H60" s="127">
        <f>SUM(H6:H59)</f>
        <v>242</v>
      </c>
      <c r="I60" s="127"/>
      <c r="J60" s="127">
        <f>SUM(J6:J59)</f>
        <v>54</v>
      </c>
      <c r="K60" s="127"/>
      <c r="L60" s="127">
        <f t="shared" ref="L60:R60" si="5">SUM(L6:L59)</f>
        <v>29</v>
      </c>
      <c r="M60" s="127">
        <f>SUM(M5:M59)</f>
        <v>29</v>
      </c>
      <c r="N60" s="127">
        <f>SUM(N5:N59)</f>
        <v>29</v>
      </c>
      <c r="O60" s="127">
        <f t="shared" si="5"/>
        <v>29</v>
      </c>
      <c r="P60" s="127">
        <f t="shared" si="5"/>
        <v>29</v>
      </c>
      <c r="Q60" s="127">
        <f t="shared" si="5"/>
        <v>29</v>
      </c>
      <c r="R60" s="52">
        <f t="shared" si="5"/>
        <v>30</v>
      </c>
      <c r="S60" s="52">
        <f>SUM(S5:S59)</f>
        <v>30</v>
      </c>
      <c r="T60" s="127"/>
      <c r="U60" s="69"/>
    </row>
    <row r="61" spans="1:23" s="9" customFormat="1" ht="18.75" customHeight="1" x14ac:dyDescent="0.25">
      <c r="A61" s="348"/>
      <c r="B61" s="348"/>
      <c r="C61" s="348"/>
      <c r="D61" s="348"/>
      <c r="E61" s="348"/>
      <c r="F61" s="348"/>
      <c r="G61" s="348"/>
      <c r="H61" s="348"/>
      <c r="I61" s="348"/>
      <c r="K61" s="349" t="s">
        <v>136</v>
      </c>
      <c r="L61" s="349"/>
      <c r="M61" s="349"/>
      <c r="N61" s="349"/>
      <c r="O61" s="349"/>
      <c r="P61" s="349"/>
      <c r="Q61" s="349"/>
      <c r="R61" s="349"/>
      <c r="S61" s="349"/>
      <c r="T61" s="349"/>
      <c r="U61" s="349"/>
    </row>
    <row r="62" spans="1:23" s="9" customFormat="1" ht="14.25" x14ac:dyDescent="0.2">
      <c r="A62" s="12"/>
      <c r="B62" s="11"/>
      <c r="C62" s="11"/>
      <c r="D62" s="11"/>
      <c r="E62" s="11"/>
      <c r="F62" s="12"/>
      <c r="G62" s="11"/>
      <c r="H62" s="12"/>
      <c r="I62" s="13"/>
      <c r="J62" s="11"/>
      <c r="K62" s="346"/>
      <c r="L62" s="346"/>
      <c r="M62" s="346"/>
      <c r="N62" s="346"/>
      <c r="O62" s="346"/>
      <c r="P62" s="346"/>
      <c r="Q62" s="346"/>
      <c r="R62" s="346"/>
      <c r="S62" s="346"/>
      <c r="T62" s="346"/>
      <c r="U62" s="346"/>
    </row>
    <row r="63" spans="1:23" s="9" customFormat="1" ht="14.25" x14ac:dyDescent="0.2">
      <c r="A63" s="12"/>
      <c r="B63" s="11"/>
      <c r="C63" s="11"/>
      <c r="D63" s="11"/>
      <c r="E63" s="11"/>
      <c r="F63" s="12"/>
      <c r="G63" s="11"/>
      <c r="H63" s="12"/>
      <c r="I63" s="13"/>
      <c r="J63" s="11"/>
      <c r="K63" s="269"/>
      <c r="L63" s="269"/>
      <c r="M63" s="269"/>
      <c r="N63" s="269"/>
      <c r="O63" s="269"/>
      <c r="P63" s="269"/>
      <c r="Q63" s="269"/>
      <c r="R63" s="269"/>
      <c r="S63" s="11"/>
      <c r="T63" s="11"/>
    </row>
    <row r="64" spans="1:23" s="9" customFormat="1" ht="14.25" x14ac:dyDescent="0.2">
      <c r="A64" s="12"/>
      <c r="B64" s="11"/>
      <c r="C64" s="11"/>
      <c r="D64" s="11"/>
      <c r="E64" s="11"/>
      <c r="F64" s="12"/>
      <c r="G64" s="11"/>
      <c r="H64" s="12"/>
      <c r="I64" s="13"/>
      <c r="J64" s="11"/>
      <c r="K64" s="346"/>
      <c r="L64" s="346"/>
      <c r="M64" s="346"/>
      <c r="N64" s="346"/>
      <c r="O64" s="346"/>
      <c r="P64" s="346"/>
      <c r="Q64" s="346"/>
      <c r="R64" s="346"/>
      <c r="S64" s="11"/>
      <c r="T64" s="11"/>
    </row>
    <row r="65" spans="1:21" s="9" customFormat="1" ht="14.25" x14ac:dyDescent="0.2">
      <c r="A65" s="12"/>
      <c r="B65" s="11"/>
      <c r="C65" s="11"/>
      <c r="D65" s="11"/>
      <c r="E65" s="11"/>
      <c r="F65" s="12"/>
      <c r="G65" s="11"/>
      <c r="H65" s="12"/>
      <c r="I65" s="13"/>
      <c r="J65" s="11"/>
      <c r="K65" s="269"/>
      <c r="L65" s="269"/>
      <c r="M65" s="269"/>
      <c r="N65" s="269"/>
      <c r="O65" s="269"/>
      <c r="P65" s="269"/>
      <c r="Q65" s="269"/>
      <c r="R65" s="269"/>
      <c r="S65" s="11"/>
      <c r="T65" s="11"/>
    </row>
    <row r="66" spans="1:21" s="9" customFormat="1" ht="14.25" x14ac:dyDescent="0.2">
      <c r="A66" s="12"/>
      <c r="B66" s="11"/>
      <c r="C66" s="11"/>
      <c r="D66" s="11"/>
      <c r="E66" s="11"/>
      <c r="F66" s="12"/>
      <c r="G66" s="11"/>
      <c r="H66" s="12"/>
      <c r="I66" s="13"/>
      <c r="J66" s="11"/>
      <c r="K66" s="269"/>
      <c r="L66" s="269"/>
      <c r="M66" s="269"/>
      <c r="N66" s="269"/>
      <c r="O66" s="269"/>
      <c r="P66" s="269"/>
      <c r="Q66" s="269"/>
      <c r="R66" s="269"/>
      <c r="S66" s="11"/>
      <c r="T66" s="11"/>
    </row>
    <row r="67" spans="1:21" s="9" customFormat="1" x14ac:dyDescent="0.25">
      <c r="A67" s="12"/>
      <c r="B67" s="11"/>
      <c r="C67" s="11"/>
      <c r="D67" s="11"/>
      <c r="E67" s="11"/>
      <c r="F67" s="12"/>
      <c r="G67" s="11"/>
      <c r="H67" s="12"/>
      <c r="I67" s="13"/>
      <c r="J67" s="11"/>
      <c r="K67" s="347"/>
      <c r="L67" s="347"/>
      <c r="M67" s="347"/>
      <c r="N67" s="347"/>
      <c r="O67" s="347"/>
      <c r="P67" s="347"/>
      <c r="Q67" s="347"/>
      <c r="R67" s="347"/>
      <c r="S67" s="11"/>
      <c r="T67" s="11"/>
    </row>
    <row r="68" spans="1:21" s="9" customFormat="1" ht="15.75" x14ac:dyDescent="0.25">
      <c r="A68" s="12"/>
      <c r="B68" s="11"/>
      <c r="C68" s="11"/>
      <c r="D68" s="11"/>
      <c r="E68" s="11"/>
      <c r="F68" s="12"/>
      <c r="G68" s="11"/>
      <c r="H68" s="12"/>
      <c r="I68" s="13"/>
      <c r="J68" s="11"/>
      <c r="K68" s="345"/>
      <c r="L68" s="345"/>
      <c r="M68" s="345"/>
      <c r="N68" s="345"/>
      <c r="O68" s="345"/>
      <c r="P68" s="345"/>
      <c r="Q68" s="345"/>
      <c r="R68" s="345"/>
      <c r="S68" s="345"/>
      <c r="T68" s="345"/>
      <c r="U68" s="345"/>
    </row>
  </sheetData>
  <mergeCells count="62">
    <mergeCell ref="K68:U68"/>
    <mergeCell ref="K64:R64"/>
    <mergeCell ref="K67:R67"/>
    <mergeCell ref="A55:A56"/>
    <mergeCell ref="B55:B56"/>
    <mergeCell ref="A60:D60"/>
    <mergeCell ref="A61:I61"/>
    <mergeCell ref="K61:U61"/>
    <mergeCell ref="K62:U62"/>
    <mergeCell ref="A51:A54"/>
    <mergeCell ref="B51:B54"/>
    <mergeCell ref="A22:A25"/>
    <mergeCell ref="T22:T25"/>
    <mergeCell ref="A26:A28"/>
    <mergeCell ref="A29:A31"/>
    <mergeCell ref="A32:A35"/>
    <mergeCell ref="A36:A38"/>
    <mergeCell ref="A39:A41"/>
    <mergeCell ref="A42:A44"/>
    <mergeCell ref="A45:A48"/>
    <mergeCell ref="A49:A50"/>
    <mergeCell ref="B49:B50"/>
    <mergeCell ref="A20:A21"/>
    <mergeCell ref="B20:B21"/>
    <mergeCell ref="H20:H21"/>
    <mergeCell ref="H11:H13"/>
    <mergeCell ref="A14:A16"/>
    <mergeCell ref="B14:B16"/>
    <mergeCell ref="C14:C16"/>
    <mergeCell ref="D14:D16"/>
    <mergeCell ref="H14:H16"/>
    <mergeCell ref="A17:A19"/>
    <mergeCell ref="B17:B19"/>
    <mergeCell ref="C17:C19"/>
    <mergeCell ref="D17:D19"/>
    <mergeCell ref="H17:H19"/>
    <mergeCell ref="A8:A10"/>
    <mergeCell ref="B8:B10"/>
    <mergeCell ref="C8:C10"/>
    <mergeCell ref="D8:D10"/>
    <mergeCell ref="A11:A13"/>
    <mergeCell ref="B11:B13"/>
    <mergeCell ref="C11:C13"/>
    <mergeCell ref="D11:D13"/>
    <mergeCell ref="U3:U4"/>
    <mergeCell ref="I4:J4"/>
    <mergeCell ref="A6:A7"/>
    <mergeCell ref="B6:B7"/>
    <mergeCell ref="C6:C7"/>
    <mergeCell ref="D6:D7"/>
    <mergeCell ref="H6:H7"/>
    <mergeCell ref="A1:C1"/>
    <mergeCell ref="D2:S2"/>
    <mergeCell ref="A3:A4"/>
    <mergeCell ref="B3:B4"/>
    <mergeCell ref="C3:C4"/>
    <mergeCell ref="D3:D4"/>
    <mergeCell ref="E3:E4"/>
    <mergeCell ref="F3:F4"/>
    <mergeCell ref="G3:J3"/>
    <mergeCell ref="K3:K4"/>
    <mergeCell ref="L3:T3"/>
  </mergeCells>
  <printOptions horizontalCentered="1"/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62AFC-1C30-4370-AA17-CDDE6AE19F26}">
  <sheetPr>
    <pageSetUpPr fitToPage="1"/>
  </sheetPr>
  <dimension ref="A1:AA30"/>
  <sheetViews>
    <sheetView tabSelected="1" topLeftCell="A7" zoomScale="90" zoomScaleNormal="90" workbookViewId="0">
      <selection activeCell="H20" sqref="H20:I20"/>
    </sheetView>
  </sheetViews>
  <sheetFormatPr defaultRowHeight="12" x14ac:dyDescent="0.2"/>
  <cols>
    <col min="1" max="26" width="7.7109375" style="10" customWidth="1"/>
    <col min="27" max="16384" width="9.140625" style="10"/>
  </cols>
  <sheetData>
    <row r="1" spans="1:27" s="112" customFormat="1" ht="14.25" customHeight="1" x14ac:dyDescent="0.25">
      <c r="A1" s="350" t="s">
        <v>152</v>
      </c>
      <c r="B1" s="350"/>
      <c r="C1" s="350"/>
      <c r="D1" s="350"/>
      <c r="E1" s="350"/>
      <c r="F1" s="350"/>
      <c r="G1" s="350"/>
      <c r="H1" s="350"/>
      <c r="I1" s="350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</row>
    <row r="2" spans="1:27" s="112" customFormat="1" ht="14.25" customHeight="1" x14ac:dyDescent="0.25">
      <c r="A2" s="351" t="s">
        <v>1</v>
      </c>
      <c r="B2" s="351"/>
      <c r="C2" s="351"/>
      <c r="D2" s="351"/>
      <c r="E2" s="351"/>
      <c r="F2" s="351"/>
      <c r="G2" s="351"/>
      <c r="H2" s="351"/>
      <c r="I2" s="35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</row>
    <row r="3" spans="1:27" s="113" customFormat="1" ht="14.25" customHeight="1" x14ac:dyDescent="0.25">
      <c r="A3" s="352" t="s">
        <v>153</v>
      </c>
      <c r="B3" s="352"/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352"/>
      <c r="N3" s="352"/>
      <c r="O3" s="352"/>
      <c r="P3" s="352"/>
      <c r="Q3" s="352"/>
      <c r="R3" s="352"/>
      <c r="S3" s="352"/>
      <c r="T3" s="352"/>
      <c r="U3" s="352"/>
      <c r="V3" s="352"/>
      <c r="W3" s="352"/>
      <c r="X3" s="352"/>
      <c r="Y3" s="352"/>
      <c r="Z3" s="352"/>
    </row>
    <row r="4" spans="1:27" s="113" customFormat="1" ht="17.25" customHeight="1" x14ac:dyDescent="0.25">
      <c r="A4" s="353" t="s">
        <v>166</v>
      </c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  <c r="Y4" s="353"/>
      <c r="Z4" s="353"/>
    </row>
    <row r="5" spans="1:27" s="239" customFormat="1" ht="14.25" customHeight="1" x14ac:dyDescent="0.2">
      <c r="A5" s="71"/>
      <c r="B5" s="354" t="s">
        <v>92</v>
      </c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5"/>
      <c r="W5" s="355"/>
      <c r="X5" s="355"/>
      <c r="Y5" s="355"/>
      <c r="Z5" s="356"/>
      <c r="AA5" s="238"/>
    </row>
    <row r="6" spans="1:27" s="239" customFormat="1" ht="14.25" customHeight="1" x14ac:dyDescent="0.2">
      <c r="A6" s="72"/>
      <c r="B6" s="357" t="s">
        <v>93</v>
      </c>
      <c r="C6" s="358"/>
      <c r="D6" s="358"/>
      <c r="E6" s="358"/>
      <c r="F6" s="359"/>
      <c r="G6" s="360" t="s">
        <v>94</v>
      </c>
      <c r="H6" s="360"/>
      <c r="I6" s="360"/>
      <c r="J6" s="360"/>
      <c r="K6" s="361"/>
      <c r="L6" s="357" t="s">
        <v>95</v>
      </c>
      <c r="M6" s="358"/>
      <c r="N6" s="358"/>
      <c r="O6" s="358"/>
      <c r="P6" s="359"/>
      <c r="Q6" s="362" t="s">
        <v>96</v>
      </c>
      <c r="R6" s="358"/>
      <c r="S6" s="358"/>
      <c r="T6" s="358"/>
      <c r="U6" s="363"/>
      <c r="V6" s="357" t="s">
        <v>97</v>
      </c>
      <c r="W6" s="358"/>
      <c r="X6" s="358"/>
      <c r="Y6" s="358"/>
      <c r="Z6" s="364"/>
    </row>
    <row r="7" spans="1:27" s="239" customFormat="1" ht="18" customHeight="1" x14ac:dyDescent="0.2">
      <c r="A7" s="105"/>
      <c r="B7" s="106" t="s">
        <v>98</v>
      </c>
      <c r="C7" s="107" t="s">
        <v>99</v>
      </c>
      <c r="D7" s="107" t="s">
        <v>100</v>
      </c>
      <c r="E7" s="107" t="s">
        <v>101</v>
      </c>
      <c r="F7" s="108" t="s">
        <v>102</v>
      </c>
      <c r="G7" s="109" t="s">
        <v>98</v>
      </c>
      <c r="H7" s="107" t="s">
        <v>99</v>
      </c>
      <c r="I7" s="107" t="s">
        <v>100</v>
      </c>
      <c r="J7" s="107" t="s">
        <v>101</v>
      </c>
      <c r="K7" s="174" t="s">
        <v>102</v>
      </c>
      <c r="L7" s="106" t="s">
        <v>98</v>
      </c>
      <c r="M7" s="107" t="s">
        <v>99</v>
      </c>
      <c r="N7" s="107" t="s">
        <v>100</v>
      </c>
      <c r="O7" s="107" t="s">
        <v>101</v>
      </c>
      <c r="P7" s="108" t="s">
        <v>102</v>
      </c>
      <c r="Q7" s="109" t="s">
        <v>98</v>
      </c>
      <c r="R7" s="107" t="s">
        <v>99</v>
      </c>
      <c r="S7" s="107" t="s">
        <v>100</v>
      </c>
      <c r="T7" s="107" t="s">
        <v>101</v>
      </c>
      <c r="U7" s="174" t="s">
        <v>102</v>
      </c>
      <c r="V7" s="106" t="s">
        <v>98</v>
      </c>
      <c r="W7" s="107" t="s">
        <v>99</v>
      </c>
      <c r="X7" s="107" t="s">
        <v>100</v>
      </c>
      <c r="Y7" s="107" t="s">
        <v>101</v>
      </c>
      <c r="Z7" s="177" t="s">
        <v>102</v>
      </c>
    </row>
    <row r="8" spans="1:27" s="239" customFormat="1" ht="26.25" customHeight="1" x14ac:dyDescent="0.2">
      <c r="A8" s="367" t="s">
        <v>17</v>
      </c>
      <c r="B8" s="73" t="s">
        <v>115</v>
      </c>
      <c r="C8" s="378" t="s">
        <v>60</v>
      </c>
      <c r="D8" s="378"/>
      <c r="E8" s="175" t="s">
        <v>105</v>
      </c>
      <c r="F8" s="171" t="s">
        <v>88</v>
      </c>
      <c r="G8" s="379" t="s">
        <v>104</v>
      </c>
      <c r="H8" s="371"/>
      <c r="I8" s="372" t="s">
        <v>103</v>
      </c>
      <c r="J8" s="371"/>
      <c r="K8" s="164" t="s">
        <v>119</v>
      </c>
      <c r="L8" s="267" t="s">
        <v>106</v>
      </c>
      <c r="M8" s="178" t="s">
        <v>80</v>
      </c>
      <c r="N8" s="115" t="s">
        <v>120</v>
      </c>
      <c r="O8" s="78" t="s">
        <v>88</v>
      </c>
      <c r="P8" s="110" t="s">
        <v>66</v>
      </c>
      <c r="Q8" s="313" t="s">
        <v>137</v>
      </c>
      <c r="R8" s="74" t="s">
        <v>80</v>
      </c>
      <c r="S8" s="298" t="s">
        <v>34</v>
      </c>
      <c r="T8" s="167" t="s">
        <v>54</v>
      </c>
      <c r="U8" s="155" t="s">
        <v>104</v>
      </c>
      <c r="V8" s="379" t="s">
        <v>103</v>
      </c>
      <c r="W8" s="380"/>
      <c r="X8" s="368" t="s">
        <v>60</v>
      </c>
      <c r="Y8" s="371"/>
      <c r="Z8" s="164" t="s">
        <v>135</v>
      </c>
      <c r="AA8" s="240"/>
    </row>
    <row r="9" spans="1:27" s="239" customFormat="1" ht="26.25" customHeight="1" x14ac:dyDescent="0.2">
      <c r="A9" s="367"/>
      <c r="B9" s="166" t="s">
        <v>109</v>
      </c>
      <c r="C9" s="375" t="s">
        <v>109</v>
      </c>
      <c r="D9" s="366"/>
      <c r="E9" s="161" t="s">
        <v>118</v>
      </c>
      <c r="F9" s="117" t="s">
        <v>107</v>
      </c>
      <c r="G9" s="381" t="s">
        <v>150</v>
      </c>
      <c r="H9" s="382"/>
      <c r="I9" s="383" t="s">
        <v>149</v>
      </c>
      <c r="J9" s="384"/>
      <c r="K9" s="205" t="s">
        <v>117</v>
      </c>
      <c r="L9" s="268" t="s">
        <v>145</v>
      </c>
      <c r="M9" s="185" t="s">
        <v>114</v>
      </c>
      <c r="N9" s="89" t="s">
        <v>112</v>
      </c>
      <c r="O9" s="258" t="s">
        <v>107</v>
      </c>
      <c r="P9" s="248" t="s">
        <v>151</v>
      </c>
      <c r="Q9" s="314" t="s">
        <v>125</v>
      </c>
      <c r="R9" s="200" t="s">
        <v>114</v>
      </c>
      <c r="S9" s="196" t="s">
        <v>151</v>
      </c>
      <c r="T9" s="264" t="s">
        <v>148</v>
      </c>
      <c r="U9" s="259" t="s">
        <v>150</v>
      </c>
      <c r="V9" s="385" t="s">
        <v>149</v>
      </c>
      <c r="W9" s="386"/>
      <c r="X9" s="365" t="s">
        <v>109</v>
      </c>
      <c r="Y9" s="366"/>
      <c r="Z9" s="169" t="s">
        <v>109</v>
      </c>
      <c r="AA9" s="240"/>
    </row>
    <row r="10" spans="1:27" s="239" customFormat="1" ht="26.25" customHeight="1" x14ac:dyDescent="0.2">
      <c r="A10" s="367" t="s">
        <v>18</v>
      </c>
      <c r="B10" s="73" t="s">
        <v>115</v>
      </c>
      <c r="C10" s="78" t="s">
        <v>119</v>
      </c>
      <c r="D10" s="181" t="s">
        <v>120</v>
      </c>
      <c r="E10" s="368" t="s">
        <v>103</v>
      </c>
      <c r="F10" s="369"/>
      <c r="G10" s="370" t="s">
        <v>60</v>
      </c>
      <c r="H10" s="371"/>
      <c r="I10" s="289" t="s">
        <v>66</v>
      </c>
      <c r="J10" s="372" t="s">
        <v>104</v>
      </c>
      <c r="K10" s="369"/>
      <c r="L10" s="251" t="s">
        <v>35</v>
      </c>
      <c r="M10" s="115" t="s">
        <v>54</v>
      </c>
      <c r="N10" s="247" t="s">
        <v>34</v>
      </c>
      <c r="O10" s="149" t="s">
        <v>80</v>
      </c>
      <c r="P10" s="172" t="s">
        <v>48</v>
      </c>
      <c r="Q10" s="251" t="s">
        <v>35</v>
      </c>
      <c r="R10" s="296" t="s">
        <v>137</v>
      </c>
      <c r="S10" s="155" t="s">
        <v>104</v>
      </c>
      <c r="T10" s="74" t="s">
        <v>80</v>
      </c>
      <c r="U10" s="172" t="s">
        <v>106</v>
      </c>
      <c r="V10" s="370" t="s">
        <v>60</v>
      </c>
      <c r="W10" s="371"/>
      <c r="X10" s="372" t="s">
        <v>103</v>
      </c>
      <c r="Y10" s="371"/>
      <c r="Z10" s="164" t="s">
        <v>135</v>
      </c>
    </row>
    <row r="11" spans="1:27" s="239" customFormat="1" ht="26.25" customHeight="1" x14ac:dyDescent="0.2">
      <c r="A11" s="367"/>
      <c r="B11" s="241" t="s">
        <v>149</v>
      </c>
      <c r="C11" s="92" t="s">
        <v>117</v>
      </c>
      <c r="D11" s="173" t="s">
        <v>112</v>
      </c>
      <c r="E11" s="373" t="s">
        <v>149</v>
      </c>
      <c r="F11" s="374"/>
      <c r="G11" s="375" t="s">
        <v>109</v>
      </c>
      <c r="H11" s="366"/>
      <c r="I11" s="201" t="s">
        <v>151</v>
      </c>
      <c r="J11" s="376" t="s">
        <v>150</v>
      </c>
      <c r="K11" s="377"/>
      <c r="L11" s="302" t="s">
        <v>107</v>
      </c>
      <c r="M11" s="190" t="s">
        <v>148</v>
      </c>
      <c r="N11" s="246" t="s">
        <v>151</v>
      </c>
      <c r="O11" s="272" t="s">
        <v>114</v>
      </c>
      <c r="P11" s="244" t="s">
        <v>110</v>
      </c>
      <c r="Q11" s="290" t="s">
        <v>107</v>
      </c>
      <c r="R11" s="266" t="s">
        <v>125</v>
      </c>
      <c r="S11" s="301" t="s">
        <v>150</v>
      </c>
      <c r="T11" s="185" t="s">
        <v>114</v>
      </c>
      <c r="U11" s="242" t="s">
        <v>145</v>
      </c>
      <c r="V11" s="387" t="s">
        <v>109</v>
      </c>
      <c r="W11" s="388"/>
      <c r="X11" s="389" t="s">
        <v>149</v>
      </c>
      <c r="Y11" s="386"/>
      <c r="Z11" s="184" t="s">
        <v>149</v>
      </c>
    </row>
    <row r="12" spans="1:27" s="239" customFormat="1" ht="26.25" customHeight="1" x14ac:dyDescent="0.2">
      <c r="A12" s="390" t="s">
        <v>19</v>
      </c>
      <c r="B12" s="76" t="s">
        <v>115</v>
      </c>
      <c r="C12" s="368" t="s">
        <v>60</v>
      </c>
      <c r="D12" s="378"/>
      <c r="E12" s="372" t="s">
        <v>103</v>
      </c>
      <c r="F12" s="369"/>
      <c r="G12" s="72" t="s">
        <v>48</v>
      </c>
      <c r="H12" s="78" t="s">
        <v>119</v>
      </c>
      <c r="I12" s="178" t="s">
        <v>54</v>
      </c>
      <c r="J12" s="72" t="s">
        <v>120</v>
      </c>
      <c r="K12" s="251" t="s">
        <v>106</v>
      </c>
      <c r="L12" s="392" t="s">
        <v>104</v>
      </c>
      <c r="M12" s="393"/>
      <c r="N12" s="372" t="s">
        <v>37</v>
      </c>
      <c r="O12" s="371"/>
      <c r="P12" s="114" t="s">
        <v>80</v>
      </c>
      <c r="Q12" s="378" t="s">
        <v>103</v>
      </c>
      <c r="R12" s="380"/>
      <c r="S12" s="237" t="s">
        <v>104</v>
      </c>
      <c r="T12" s="394" t="s">
        <v>60</v>
      </c>
      <c r="U12" s="395"/>
      <c r="V12" s="167" t="s">
        <v>137</v>
      </c>
      <c r="W12" s="78" t="s">
        <v>80</v>
      </c>
      <c r="X12" s="247" t="s">
        <v>34</v>
      </c>
      <c r="Y12" s="78" t="s">
        <v>88</v>
      </c>
      <c r="Z12" s="114" t="s">
        <v>135</v>
      </c>
    </row>
    <row r="13" spans="1:27" s="239" customFormat="1" ht="26.25" customHeight="1" x14ac:dyDescent="0.2">
      <c r="A13" s="391"/>
      <c r="B13" s="194" t="s">
        <v>114</v>
      </c>
      <c r="C13" s="396" t="s">
        <v>111</v>
      </c>
      <c r="D13" s="397"/>
      <c r="E13" s="398" t="s">
        <v>146</v>
      </c>
      <c r="F13" s="399"/>
      <c r="G13" s="204" t="s">
        <v>148</v>
      </c>
      <c r="H13" s="275" t="s">
        <v>117</v>
      </c>
      <c r="I13" s="263" t="s">
        <v>148</v>
      </c>
      <c r="J13" s="168" t="s">
        <v>112</v>
      </c>
      <c r="K13" s="257" t="s">
        <v>145</v>
      </c>
      <c r="L13" s="400" t="s">
        <v>108</v>
      </c>
      <c r="M13" s="401"/>
      <c r="N13" s="402" t="s">
        <v>110</v>
      </c>
      <c r="O13" s="403"/>
      <c r="P13" s="197" t="s">
        <v>114</v>
      </c>
      <c r="Q13" s="404" t="s">
        <v>146</v>
      </c>
      <c r="R13" s="404"/>
      <c r="S13" s="245" t="s">
        <v>108</v>
      </c>
      <c r="T13" s="405" t="s">
        <v>121</v>
      </c>
      <c r="U13" s="406"/>
      <c r="V13" s="187" t="s">
        <v>125</v>
      </c>
      <c r="W13" s="202" t="s">
        <v>114</v>
      </c>
      <c r="X13" s="246" t="s">
        <v>151</v>
      </c>
      <c r="Y13" s="258" t="s">
        <v>107</v>
      </c>
      <c r="Z13" s="124" t="s">
        <v>114</v>
      </c>
    </row>
    <row r="14" spans="1:27" s="239" customFormat="1" ht="26.25" customHeight="1" x14ac:dyDescent="0.2">
      <c r="A14" s="390" t="s">
        <v>20</v>
      </c>
      <c r="B14" s="152" t="s">
        <v>115</v>
      </c>
      <c r="C14" s="178" t="s">
        <v>80</v>
      </c>
      <c r="D14" s="78" t="s">
        <v>35</v>
      </c>
      <c r="E14" s="149" t="s">
        <v>48</v>
      </c>
      <c r="F14" s="167" t="s">
        <v>120</v>
      </c>
      <c r="G14" s="305" t="s">
        <v>34</v>
      </c>
      <c r="H14" s="368" t="s">
        <v>60</v>
      </c>
      <c r="I14" s="371"/>
      <c r="J14" s="407" t="s">
        <v>103</v>
      </c>
      <c r="K14" s="408"/>
      <c r="L14" s="378" t="s">
        <v>37</v>
      </c>
      <c r="M14" s="371"/>
      <c r="N14" s="262" t="s">
        <v>54</v>
      </c>
      <c r="O14" s="372" t="s">
        <v>104</v>
      </c>
      <c r="P14" s="369"/>
      <c r="Q14" s="378" t="s">
        <v>60</v>
      </c>
      <c r="R14" s="378"/>
      <c r="S14" s="372" t="s">
        <v>103</v>
      </c>
      <c r="T14" s="378"/>
      <c r="U14" s="164" t="s">
        <v>104</v>
      </c>
      <c r="V14" s="178" t="s">
        <v>80</v>
      </c>
      <c r="W14" s="167" t="s">
        <v>119</v>
      </c>
      <c r="X14" s="278" t="s">
        <v>137</v>
      </c>
      <c r="Y14" s="155" t="s">
        <v>13</v>
      </c>
      <c r="Z14" s="164" t="s">
        <v>135</v>
      </c>
      <c r="AA14" s="240"/>
    </row>
    <row r="15" spans="1:27" s="239" customFormat="1" ht="26.25" customHeight="1" x14ac:dyDescent="0.2">
      <c r="A15" s="391"/>
      <c r="B15" s="162" t="s">
        <v>111</v>
      </c>
      <c r="C15" s="186" t="s">
        <v>114</v>
      </c>
      <c r="D15" s="542" t="s">
        <v>107</v>
      </c>
      <c r="E15" s="309" t="s">
        <v>148</v>
      </c>
      <c r="F15" s="170" t="s">
        <v>112</v>
      </c>
      <c r="G15" s="304" t="s">
        <v>151</v>
      </c>
      <c r="H15" s="412" t="s">
        <v>111</v>
      </c>
      <c r="I15" s="413"/>
      <c r="J15" s="414" t="s">
        <v>146</v>
      </c>
      <c r="K15" s="415"/>
      <c r="L15" s="416" t="s">
        <v>110</v>
      </c>
      <c r="M15" s="417"/>
      <c r="N15" s="263" t="s">
        <v>148</v>
      </c>
      <c r="O15" s="418" t="s">
        <v>108</v>
      </c>
      <c r="P15" s="419"/>
      <c r="Q15" s="397" t="s">
        <v>111</v>
      </c>
      <c r="R15" s="397"/>
      <c r="S15" s="414" t="s">
        <v>146</v>
      </c>
      <c r="T15" s="420"/>
      <c r="U15" s="203" t="s">
        <v>108</v>
      </c>
      <c r="V15" s="186" t="s">
        <v>114</v>
      </c>
      <c r="W15" s="275" t="s">
        <v>117</v>
      </c>
      <c r="X15" s="279" t="s">
        <v>125</v>
      </c>
      <c r="Y15" s="243" t="s">
        <v>123</v>
      </c>
      <c r="Z15" s="165" t="s">
        <v>111</v>
      </c>
      <c r="AA15" s="240"/>
    </row>
    <row r="16" spans="1:27" s="239" customFormat="1" ht="26.25" customHeight="1" x14ac:dyDescent="0.2">
      <c r="A16" s="422" t="s">
        <v>21</v>
      </c>
      <c r="B16" s="74" t="s">
        <v>115</v>
      </c>
      <c r="C16" s="368" t="s">
        <v>103</v>
      </c>
      <c r="D16" s="371"/>
      <c r="E16" s="78" t="s">
        <v>119</v>
      </c>
      <c r="F16" s="307" t="s">
        <v>48</v>
      </c>
      <c r="G16" s="110" t="s">
        <v>13</v>
      </c>
      <c r="H16" s="296" t="s">
        <v>137</v>
      </c>
      <c r="I16" s="427" t="s">
        <v>60</v>
      </c>
      <c r="J16" s="428"/>
      <c r="K16" s="75" t="s">
        <v>34</v>
      </c>
      <c r="L16" s="429" t="s">
        <v>103</v>
      </c>
      <c r="M16" s="430"/>
      <c r="N16" s="431" t="s">
        <v>60</v>
      </c>
      <c r="O16" s="432"/>
      <c r="P16" s="172" t="s">
        <v>106</v>
      </c>
      <c r="Q16" s="178" t="s">
        <v>80</v>
      </c>
      <c r="R16" s="72" t="s">
        <v>120</v>
      </c>
      <c r="S16" s="167" t="s">
        <v>54</v>
      </c>
      <c r="T16" s="260" t="s">
        <v>104</v>
      </c>
      <c r="U16" s="75" t="s">
        <v>88</v>
      </c>
      <c r="V16" s="370" t="s">
        <v>104</v>
      </c>
      <c r="W16" s="371"/>
      <c r="X16" s="75" t="s">
        <v>88</v>
      </c>
      <c r="Y16" s="167" t="s">
        <v>119</v>
      </c>
      <c r="Z16" s="164" t="s">
        <v>135</v>
      </c>
    </row>
    <row r="17" spans="1:27" s="239" customFormat="1" ht="26.25" customHeight="1" x14ac:dyDescent="0.2">
      <c r="A17" s="422"/>
      <c r="B17" s="91" t="s">
        <v>117</v>
      </c>
      <c r="C17" s="373" t="s">
        <v>149</v>
      </c>
      <c r="D17" s="409"/>
      <c r="E17" s="92" t="s">
        <v>117</v>
      </c>
      <c r="F17" s="199" t="s">
        <v>148</v>
      </c>
      <c r="G17" s="212" t="s">
        <v>123</v>
      </c>
      <c r="H17" s="266" t="s">
        <v>125</v>
      </c>
      <c r="I17" s="410" t="s">
        <v>109</v>
      </c>
      <c r="J17" s="411"/>
      <c r="K17" s="297" t="s">
        <v>151</v>
      </c>
      <c r="L17" s="409" t="s">
        <v>149</v>
      </c>
      <c r="M17" s="409"/>
      <c r="N17" s="365" t="s">
        <v>109</v>
      </c>
      <c r="O17" s="375"/>
      <c r="P17" s="287" t="s">
        <v>145</v>
      </c>
      <c r="Q17" s="186" t="s">
        <v>114</v>
      </c>
      <c r="R17" s="168" t="s">
        <v>112</v>
      </c>
      <c r="S17" s="264" t="s">
        <v>148</v>
      </c>
      <c r="T17" s="176" t="s">
        <v>108</v>
      </c>
      <c r="U17" s="299" t="s">
        <v>107</v>
      </c>
      <c r="V17" s="400" t="s">
        <v>108</v>
      </c>
      <c r="W17" s="401"/>
      <c r="X17" s="293" t="s">
        <v>107</v>
      </c>
      <c r="Y17" s="209" t="s">
        <v>117</v>
      </c>
      <c r="Z17" s="205" t="s">
        <v>117</v>
      </c>
    </row>
    <row r="18" spans="1:27" s="239" customFormat="1" ht="26.25" customHeight="1" x14ac:dyDescent="0.2">
      <c r="A18" s="422" t="s">
        <v>22</v>
      </c>
      <c r="B18" s="75" t="s">
        <v>115</v>
      </c>
      <c r="C18" s="77" t="s">
        <v>35</v>
      </c>
      <c r="D18" s="78" t="s">
        <v>119</v>
      </c>
      <c r="E18" s="378" t="s">
        <v>60</v>
      </c>
      <c r="F18" s="369"/>
      <c r="G18" s="380" t="s">
        <v>103</v>
      </c>
      <c r="H18" s="423"/>
      <c r="I18" s="72" t="s">
        <v>120</v>
      </c>
      <c r="J18" s="78" t="s">
        <v>119</v>
      </c>
      <c r="K18" s="155" t="s">
        <v>13</v>
      </c>
      <c r="L18" s="370" t="s">
        <v>60</v>
      </c>
      <c r="M18" s="371"/>
      <c r="N18" s="115" t="s">
        <v>104</v>
      </c>
      <c r="O18" s="380" t="s">
        <v>103</v>
      </c>
      <c r="P18" s="424"/>
      <c r="Q18" s="378" t="s">
        <v>104</v>
      </c>
      <c r="R18" s="371"/>
      <c r="S18" s="296" t="s">
        <v>137</v>
      </c>
      <c r="T18" s="182" t="s">
        <v>34</v>
      </c>
      <c r="U18" s="164" t="s">
        <v>54</v>
      </c>
      <c r="V18" s="191" t="s">
        <v>88</v>
      </c>
      <c r="W18" s="110" t="s">
        <v>66</v>
      </c>
      <c r="X18" s="178" t="s">
        <v>80</v>
      </c>
      <c r="Y18" s="115" t="s">
        <v>41</v>
      </c>
      <c r="Z18" s="164" t="s">
        <v>135</v>
      </c>
      <c r="AA18" s="240"/>
    </row>
    <row r="19" spans="1:27" s="239" customFormat="1" ht="26.25" customHeight="1" x14ac:dyDescent="0.2">
      <c r="A19" s="422"/>
      <c r="B19" s="303" t="s">
        <v>118</v>
      </c>
      <c r="C19" s="198" t="s">
        <v>107</v>
      </c>
      <c r="D19" s="92" t="s">
        <v>117</v>
      </c>
      <c r="E19" s="365" t="s">
        <v>109</v>
      </c>
      <c r="F19" s="425"/>
      <c r="G19" s="409" t="s">
        <v>149</v>
      </c>
      <c r="H19" s="409"/>
      <c r="I19" s="168" t="s">
        <v>112</v>
      </c>
      <c r="J19" s="92" t="s">
        <v>117</v>
      </c>
      <c r="K19" s="243" t="s">
        <v>123</v>
      </c>
      <c r="L19" s="426" t="s">
        <v>109</v>
      </c>
      <c r="M19" s="366"/>
      <c r="N19" s="176" t="s">
        <v>108</v>
      </c>
      <c r="O19" s="373" t="s">
        <v>149</v>
      </c>
      <c r="P19" s="374"/>
      <c r="Q19" s="421" t="s">
        <v>108</v>
      </c>
      <c r="R19" s="401"/>
      <c r="S19" s="266" t="s">
        <v>125</v>
      </c>
      <c r="T19" s="201" t="s">
        <v>151</v>
      </c>
      <c r="U19" s="199" t="s">
        <v>148</v>
      </c>
      <c r="V19" s="117" t="s">
        <v>107</v>
      </c>
      <c r="W19" s="215" t="s">
        <v>151</v>
      </c>
      <c r="X19" s="186" t="s">
        <v>114</v>
      </c>
      <c r="Y19" s="250" t="s">
        <v>118</v>
      </c>
      <c r="Z19" s="206" t="s">
        <v>118</v>
      </c>
      <c r="AA19" s="240"/>
    </row>
    <row r="20" spans="1:27" s="239" customFormat="1" ht="26.25" customHeight="1" x14ac:dyDescent="0.2">
      <c r="A20" s="422" t="s">
        <v>23</v>
      </c>
      <c r="B20" s="74" t="s">
        <v>115</v>
      </c>
      <c r="C20" s="368" t="s">
        <v>103</v>
      </c>
      <c r="D20" s="378"/>
      <c r="E20" s="368" t="s">
        <v>104</v>
      </c>
      <c r="F20" s="369"/>
      <c r="G20" s="78" t="s">
        <v>119</v>
      </c>
      <c r="H20" s="372" t="s">
        <v>37</v>
      </c>
      <c r="I20" s="378"/>
      <c r="J20" s="372" t="s">
        <v>60</v>
      </c>
      <c r="K20" s="369"/>
      <c r="L20" s="192" t="s">
        <v>80</v>
      </c>
      <c r="M20" s="378" t="s">
        <v>103</v>
      </c>
      <c r="N20" s="371"/>
      <c r="O20" s="151" t="s">
        <v>54</v>
      </c>
      <c r="P20" s="171" t="s">
        <v>88</v>
      </c>
      <c r="Q20" s="280" t="s">
        <v>120</v>
      </c>
      <c r="R20" s="281" t="s">
        <v>48</v>
      </c>
      <c r="S20" s="167" t="s">
        <v>88</v>
      </c>
      <c r="T20" s="291" t="s">
        <v>137</v>
      </c>
      <c r="U20" s="288" t="s">
        <v>34</v>
      </c>
      <c r="V20" s="378" t="s">
        <v>60</v>
      </c>
      <c r="W20" s="380"/>
      <c r="X20" s="167" t="s">
        <v>119</v>
      </c>
      <c r="Y20" s="115" t="s">
        <v>104</v>
      </c>
      <c r="Z20" s="114" t="s">
        <v>135</v>
      </c>
      <c r="AA20" s="240"/>
    </row>
    <row r="21" spans="1:27" s="239" customFormat="1" ht="26.25" customHeight="1" x14ac:dyDescent="0.2">
      <c r="A21" s="422"/>
      <c r="B21" s="117" t="s">
        <v>107</v>
      </c>
      <c r="C21" s="441" t="s">
        <v>146</v>
      </c>
      <c r="D21" s="420"/>
      <c r="E21" s="418" t="s">
        <v>108</v>
      </c>
      <c r="F21" s="419"/>
      <c r="G21" s="93" t="s">
        <v>117</v>
      </c>
      <c r="H21" s="442" t="s">
        <v>110</v>
      </c>
      <c r="I21" s="443"/>
      <c r="J21" s="444" t="s">
        <v>111</v>
      </c>
      <c r="K21" s="445"/>
      <c r="L21" s="208" t="s">
        <v>114</v>
      </c>
      <c r="M21" s="404" t="s">
        <v>146</v>
      </c>
      <c r="N21" s="404"/>
      <c r="O21" s="207" t="s">
        <v>148</v>
      </c>
      <c r="P21" s="117" t="s">
        <v>107</v>
      </c>
      <c r="Q21" s="211" t="s">
        <v>112</v>
      </c>
      <c r="R21" s="258" t="s">
        <v>107</v>
      </c>
      <c r="S21" s="293" t="s">
        <v>107</v>
      </c>
      <c r="T21" s="292" t="s">
        <v>125</v>
      </c>
      <c r="U21" s="261" t="s">
        <v>151</v>
      </c>
      <c r="V21" s="446" t="s">
        <v>111</v>
      </c>
      <c r="W21" s="413"/>
      <c r="X21" s="209" t="s">
        <v>117</v>
      </c>
      <c r="Y21" s="265" t="s">
        <v>108</v>
      </c>
      <c r="Z21" s="118" t="s">
        <v>107</v>
      </c>
      <c r="AA21" s="240"/>
    </row>
    <row r="22" spans="1:27" s="239" customFormat="1" ht="26.25" customHeight="1" x14ac:dyDescent="0.2">
      <c r="A22" s="433" t="s">
        <v>24</v>
      </c>
      <c r="B22" s="125" t="s">
        <v>115</v>
      </c>
      <c r="C22" s="435" t="s">
        <v>104</v>
      </c>
      <c r="D22" s="436"/>
      <c r="E22" s="368" t="s">
        <v>60</v>
      </c>
      <c r="F22" s="378"/>
      <c r="G22" s="392" t="s">
        <v>103</v>
      </c>
      <c r="H22" s="437"/>
      <c r="I22" s="155" t="s">
        <v>119</v>
      </c>
      <c r="J22" s="438" t="s">
        <v>37</v>
      </c>
      <c r="K22" s="439"/>
      <c r="L22" s="294" t="s">
        <v>120</v>
      </c>
      <c r="M22" s="78" t="s">
        <v>48</v>
      </c>
      <c r="N22" s="75" t="s">
        <v>88</v>
      </c>
      <c r="O22" s="440" t="s">
        <v>103</v>
      </c>
      <c r="P22" s="408"/>
      <c r="Q22" s="447" t="s">
        <v>54</v>
      </c>
      <c r="R22" s="448"/>
      <c r="S22" s="251" t="s">
        <v>106</v>
      </c>
      <c r="T22" s="440" t="s">
        <v>60</v>
      </c>
      <c r="U22" s="408"/>
      <c r="V22" s="167" t="s">
        <v>119</v>
      </c>
      <c r="W22" s="167" t="s">
        <v>88</v>
      </c>
      <c r="X22" s="115" t="s">
        <v>104</v>
      </c>
      <c r="Y22" s="74" t="s">
        <v>80</v>
      </c>
      <c r="Z22" s="123" t="s">
        <v>135</v>
      </c>
      <c r="AA22" s="240"/>
    </row>
    <row r="23" spans="1:27" s="239" customFormat="1" ht="26.25" customHeight="1" x14ac:dyDescent="0.2">
      <c r="A23" s="434"/>
      <c r="B23" s="252" t="s">
        <v>112</v>
      </c>
      <c r="C23" s="449" t="s">
        <v>108</v>
      </c>
      <c r="D23" s="450"/>
      <c r="E23" s="396" t="s">
        <v>111</v>
      </c>
      <c r="F23" s="397"/>
      <c r="G23" s="451" t="s">
        <v>146</v>
      </c>
      <c r="H23" s="420"/>
      <c r="I23" s="253" t="s">
        <v>117</v>
      </c>
      <c r="J23" s="452" t="s">
        <v>110</v>
      </c>
      <c r="K23" s="453"/>
      <c r="L23" s="295" t="s">
        <v>112</v>
      </c>
      <c r="M23" s="285" t="s">
        <v>112</v>
      </c>
      <c r="N23" s="293" t="s">
        <v>107</v>
      </c>
      <c r="O23" s="454" t="s">
        <v>146</v>
      </c>
      <c r="P23" s="455"/>
      <c r="Q23" s="456" t="s">
        <v>148</v>
      </c>
      <c r="R23" s="457"/>
      <c r="S23" s="254" t="s">
        <v>145</v>
      </c>
      <c r="T23" s="396" t="s">
        <v>111</v>
      </c>
      <c r="U23" s="458"/>
      <c r="V23" s="209" t="s">
        <v>117</v>
      </c>
      <c r="W23" s="270" t="s">
        <v>107</v>
      </c>
      <c r="X23" s="271" t="s">
        <v>108</v>
      </c>
      <c r="Y23" s="185" t="s">
        <v>114</v>
      </c>
      <c r="Z23" s="256" t="s">
        <v>112</v>
      </c>
      <c r="AA23" s="240"/>
    </row>
    <row r="24" spans="1:27" s="4" customFormat="1" ht="17.25" customHeight="1" x14ac:dyDescent="0.2">
      <c r="A24" s="116"/>
      <c r="B24" s="427" t="s">
        <v>163</v>
      </c>
      <c r="C24" s="466"/>
      <c r="D24" s="466"/>
      <c r="E24" s="466"/>
      <c r="F24" s="466"/>
      <c r="G24" s="466"/>
      <c r="H24" s="466"/>
      <c r="I24" s="466"/>
      <c r="J24" s="466"/>
      <c r="K24" s="466"/>
      <c r="L24" s="466"/>
      <c r="M24" s="466"/>
      <c r="N24" s="466"/>
      <c r="O24" s="466"/>
      <c r="P24" s="466"/>
      <c r="Q24" s="466"/>
      <c r="R24" s="466"/>
      <c r="S24" s="466"/>
      <c r="T24" s="466"/>
      <c r="U24" s="466"/>
      <c r="V24" s="466"/>
      <c r="W24" s="466"/>
      <c r="X24" s="466"/>
      <c r="Y24" s="466"/>
      <c r="Z24" s="428"/>
    </row>
    <row r="25" spans="1:27" s="4" customFormat="1" ht="21.75" customHeight="1" x14ac:dyDescent="0.2">
      <c r="A25" s="3"/>
      <c r="B25" s="97"/>
      <c r="C25" s="119" t="s">
        <v>128</v>
      </c>
      <c r="D25" s="97"/>
      <c r="E25" s="97"/>
      <c r="F25" s="120"/>
      <c r="G25" s="121" t="s">
        <v>129</v>
      </c>
      <c r="H25" s="122"/>
      <c r="I25" s="3"/>
      <c r="J25" s="3"/>
      <c r="K25" s="3"/>
      <c r="L25" s="3"/>
      <c r="M25" s="3"/>
      <c r="N25" s="3"/>
      <c r="O25" s="3"/>
      <c r="P25" s="3"/>
      <c r="Q25" s="90"/>
      <c r="R25" s="101"/>
      <c r="S25" s="101"/>
      <c r="T25" s="467" t="s">
        <v>116</v>
      </c>
      <c r="U25" s="467"/>
      <c r="V25" s="467"/>
      <c r="W25" s="467"/>
      <c r="X25" s="467"/>
      <c r="Y25" s="467"/>
    </row>
    <row r="26" spans="1:27" s="4" customFormat="1" ht="19.5" customHeight="1" x14ac:dyDescent="0.2">
      <c r="A26" s="459" t="s">
        <v>131</v>
      </c>
      <c r="B26" s="459"/>
      <c r="C26" s="459"/>
      <c r="D26" s="459"/>
      <c r="E26" s="459"/>
      <c r="F26" s="460"/>
      <c r="G26" s="98" t="s">
        <v>173</v>
      </c>
      <c r="H26" s="99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467" t="s">
        <v>161</v>
      </c>
      <c r="U26" s="467"/>
      <c r="V26" s="467"/>
      <c r="W26" s="467"/>
      <c r="X26" s="467"/>
      <c r="Y26" s="467"/>
      <c r="Z26" s="3"/>
    </row>
    <row r="27" spans="1:27" s="4" customFormat="1" ht="17.25" customHeight="1" x14ac:dyDescent="0.25">
      <c r="A27" s="459" t="s">
        <v>130</v>
      </c>
      <c r="B27" s="459"/>
      <c r="C27" s="459"/>
      <c r="D27" s="459"/>
      <c r="E27" s="459"/>
      <c r="F27" s="460"/>
      <c r="G27" s="468" t="s">
        <v>174</v>
      </c>
      <c r="H27" s="469"/>
      <c r="I27" s="469"/>
      <c r="J27" s="469"/>
      <c r="K27" s="469"/>
      <c r="L27" s="469"/>
      <c r="M27" s="469"/>
      <c r="N27" s="469"/>
      <c r="O27" s="469"/>
      <c r="P27" s="469"/>
      <c r="Q27" s="102"/>
      <c r="R27" s="102"/>
      <c r="S27" s="102"/>
      <c r="T27" s="102"/>
      <c r="U27" s="3"/>
      <c r="V27" s="3"/>
      <c r="W27" s="3"/>
      <c r="X27" s="3"/>
      <c r="Z27" s="10"/>
    </row>
    <row r="28" spans="1:27" ht="15" customHeight="1" x14ac:dyDescent="0.2">
      <c r="A28" s="459" t="s">
        <v>133</v>
      </c>
      <c r="B28" s="459"/>
      <c r="C28" s="459"/>
      <c r="D28" s="459"/>
      <c r="E28" s="459"/>
      <c r="F28" s="460"/>
      <c r="G28" s="98"/>
    </row>
    <row r="29" spans="1:27" ht="43.5" customHeight="1" x14ac:dyDescent="0.3">
      <c r="A29" s="459" t="s">
        <v>134</v>
      </c>
      <c r="B29" s="459"/>
      <c r="C29" s="459"/>
      <c r="D29" s="459"/>
      <c r="E29" s="459"/>
      <c r="F29" s="460"/>
      <c r="G29" s="461" t="s">
        <v>171</v>
      </c>
      <c r="H29" s="462"/>
      <c r="I29" s="462"/>
      <c r="J29" s="462"/>
      <c r="K29" s="462"/>
      <c r="L29" s="462"/>
      <c r="M29" s="462"/>
      <c r="N29" s="462"/>
      <c r="O29" s="462"/>
      <c r="P29" s="462"/>
      <c r="Q29" s="462"/>
      <c r="R29" s="462"/>
      <c r="S29" s="462"/>
    </row>
    <row r="30" spans="1:27" ht="26.25" customHeight="1" x14ac:dyDescent="0.2">
      <c r="A30" s="463" t="s">
        <v>132</v>
      </c>
      <c r="B30" s="463"/>
      <c r="C30" s="463"/>
      <c r="D30" s="463"/>
      <c r="E30" s="463"/>
      <c r="F30" s="464"/>
      <c r="G30" s="100"/>
      <c r="T30" s="465" t="s">
        <v>75</v>
      </c>
      <c r="U30" s="465"/>
      <c r="V30" s="465"/>
      <c r="W30" s="465"/>
      <c r="X30" s="465"/>
      <c r="Y30" s="465"/>
    </row>
  </sheetData>
  <mergeCells count="119">
    <mergeCell ref="A28:F28"/>
    <mergeCell ref="A29:F29"/>
    <mergeCell ref="G29:S29"/>
    <mergeCell ref="A30:F30"/>
    <mergeCell ref="T30:Y30"/>
    <mergeCell ref="B24:Z24"/>
    <mergeCell ref="T25:Y25"/>
    <mergeCell ref="A26:F26"/>
    <mergeCell ref="T26:Y26"/>
    <mergeCell ref="A27:F27"/>
    <mergeCell ref="G27:P27"/>
    <mergeCell ref="A22:A23"/>
    <mergeCell ref="C22:D22"/>
    <mergeCell ref="E22:F22"/>
    <mergeCell ref="G22:H22"/>
    <mergeCell ref="J22:K22"/>
    <mergeCell ref="O22:P22"/>
    <mergeCell ref="V20:W20"/>
    <mergeCell ref="C21:D21"/>
    <mergeCell ref="E21:F21"/>
    <mergeCell ref="H21:I21"/>
    <mergeCell ref="J21:K21"/>
    <mergeCell ref="M21:N21"/>
    <mergeCell ref="V21:W21"/>
    <mergeCell ref="Q22:R22"/>
    <mergeCell ref="T22:U22"/>
    <mergeCell ref="C23:D23"/>
    <mergeCell ref="E23:F23"/>
    <mergeCell ref="G23:H23"/>
    <mergeCell ref="J23:K23"/>
    <mergeCell ref="O23:P23"/>
    <mergeCell ref="Q23:R23"/>
    <mergeCell ref="T23:U23"/>
    <mergeCell ref="O19:P19"/>
    <mergeCell ref="Q19:R19"/>
    <mergeCell ref="A20:A21"/>
    <mergeCell ref="C20:D20"/>
    <mergeCell ref="E20:F20"/>
    <mergeCell ref="H20:I20"/>
    <mergeCell ref="J20:K20"/>
    <mergeCell ref="M20:N20"/>
    <mergeCell ref="V17:W17"/>
    <mergeCell ref="A18:A19"/>
    <mergeCell ref="E18:F18"/>
    <mergeCell ref="G18:H18"/>
    <mergeCell ref="L18:M18"/>
    <mergeCell ref="O18:P18"/>
    <mergeCell ref="Q18:R18"/>
    <mergeCell ref="E19:F19"/>
    <mergeCell ref="G19:H19"/>
    <mergeCell ref="L19:M19"/>
    <mergeCell ref="A16:A17"/>
    <mergeCell ref="C16:D16"/>
    <mergeCell ref="I16:J16"/>
    <mergeCell ref="L16:M16"/>
    <mergeCell ref="N16:O16"/>
    <mergeCell ref="V16:W16"/>
    <mergeCell ref="Q14:R14"/>
    <mergeCell ref="S14:T14"/>
    <mergeCell ref="H15:I15"/>
    <mergeCell ref="J15:K15"/>
    <mergeCell ref="L15:M15"/>
    <mergeCell ref="O15:P15"/>
    <mergeCell ref="Q15:R15"/>
    <mergeCell ref="S15:T15"/>
    <mergeCell ref="A14:A15"/>
    <mergeCell ref="H14:I14"/>
    <mergeCell ref="J14:K14"/>
    <mergeCell ref="L14:M14"/>
    <mergeCell ref="C17:D17"/>
    <mergeCell ref="I17:J17"/>
    <mergeCell ref="L17:M17"/>
    <mergeCell ref="N17:O17"/>
    <mergeCell ref="O14:P14"/>
    <mergeCell ref="A12:A13"/>
    <mergeCell ref="C12:D12"/>
    <mergeCell ref="E12:F12"/>
    <mergeCell ref="L12:M12"/>
    <mergeCell ref="N12:O12"/>
    <mergeCell ref="Q12:R12"/>
    <mergeCell ref="T12:U12"/>
    <mergeCell ref="C13:D13"/>
    <mergeCell ref="E13:F13"/>
    <mergeCell ref="L13:M13"/>
    <mergeCell ref="N13:O13"/>
    <mergeCell ref="Q13:R13"/>
    <mergeCell ref="T13:U13"/>
    <mergeCell ref="X9:Y9"/>
    <mergeCell ref="A10:A11"/>
    <mergeCell ref="E10:F10"/>
    <mergeCell ref="G10:H10"/>
    <mergeCell ref="J10:K10"/>
    <mergeCell ref="V10:W10"/>
    <mergeCell ref="X10:Y10"/>
    <mergeCell ref="E11:F11"/>
    <mergeCell ref="G11:H11"/>
    <mergeCell ref="J11:K11"/>
    <mergeCell ref="A8:A9"/>
    <mergeCell ref="C8:D8"/>
    <mergeCell ref="G8:H8"/>
    <mergeCell ref="I8:J8"/>
    <mergeCell ref="V8:W8"/>
    <mergeCell ref="X8:Y8"/>
    <mergeCell ref="C9:D9"/>
    <mergeCell ref="G9:H9"/>
    <mergeCell ref="I9:J9"/>
    <mergeCell ref="V9:W9"/>
    <mergeCell ref="V11:W11"/>
    <mergeCell ref="X11:Y11"/>
    <mergeCell ref="A1:I1"/>
    <mergeCell ref="A2:I2"/>
    <mergeCell ref="A3:Z3"/>
    <mergeCell ref="A4:Z4"/>
    <mergeCell ref="B5:Z5"/>
    <mergeCell ref="B6:F6"/>
    <mergeCell ref="G6:K6"/>
    <mergeCell ref="L6:P6"/>
    <mergeCell ref="Q6:U6"/>
    <mergeCell ref="V6:Z6"/>
  </mergeCells>
  <printOptions horizontalCentered="1"/>
  <pageMargins left="0.20866141699999999" right="0.20866141699999999" top="0.74803149606299202" bottom="0.74803149606299202" header="0.31496062992126" footer="0.31496062992126"/>
  <pageSetup paperSize="9"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3"/>
  <sheetViews>
    <sheetView topLeftCell="A7" workbookViewId="0">
      <selection activeCell="L9" sqref="L9:P24"/>
    </sheetView>
  </sheetViews>
  <sheetFormatPr defaultRowHeight="15" x14ac:dyDescent="0.25"/>
  <cols>
    <col min="1" max="3" width="5.85546875" style="86" customWidth="1"/>
    <col min="4" max="6" width="4.5703125" style="86" customWidth="1"/>
    <col min="7" max="9" width="6.140625" style="86" customWidth="1"/>
    <col min="10" max="11" width="4.28515625" style="86" customWidth="1"/>
    <col min="12" max="16" width="4.42578125" style="86" customWidth="1"/>
    <col min="17" max="18" width="7.7109375" style="86" customWidth="1"/>
    <col min="19" max="19" width="4.5703125" style="86" customWidth="1"/>
    <col min="20" max="20" width="5.7109375" style="86" customWidth="1"/>
    <col min="21" max="21" width="4.5703125" style="86" customWidth="1"/>
    <col min="22" max="26" width="4" style="86" customWidth="1"/>
    <col min="27" max="16384" width="9.140625" style="86"/>
  </cols>
  <sheetData>
    <row r="1" spans="1:28" s="112" customFormat="1" ht="14.25" customHeight="1" x14ac:dyDescent="0.25">
      <c r="A1" s="350" t="s">
        <v>152</v>
      </c>
      <c r="B1" s="350"/>
      <c r="C1" s="350"/>
      <c r="D1" s="350"/>
      <c r="E1" s="350"/>
      <c r="F1" s="350"/>
      <c r="G1" s="350"/>
      <c r="H1" s="350"/>
      <c r="I1" s="350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</row>
    <row r="2" spans="1:28" s="112" customFormat="1" ht="14.25" customHeight="1" x14ac:dyDescent="0.25">
      <c r="A2" s="351" t="s">
        <v>1</v>
      </c>
      <c r="B2" s="351"/>
      <c r="C2" s="351"/>
      <c r="D2" s="351"/>
      <c r="E2" s="351"/>
      <c r="F2" s="351"/>
      <c r="G2" s="351"/>
      <c r="H2" s="351"/>
      <c r="I2" s="35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</row>
    <row r="3" spans="1:28" s="9" customFormat="1" ht="15.75" x14ac:dyDescent="0.2">
      <c r="A3" s="494" t="s">
        <v>154</v>
      </c>
      <c r="B3" s="494"/>
      <c r="C3" s="494"/>
      <c r="D3" s="494"/>
      <c r="E3" s="494"/>
      <c r="F3" s="494"/>
      <c r="G3" s="494"/>
      <c r="H3" s="494"/>
      <c r="I3" s="494"/>
      <c r="J3" s="494"/>
      <c r="K3" s="494"/>
      <c r="L3" s="494"/>
      <c r="M3" s="494"/>
      <c r="N3" s="494"/>
      <c r="O3" s="494"/>
      <c r="P3" s="494"/>
      <c r="Q3" s="494"/>
      <c r="R3" s="494"/>
      <c r="S3" s="494"/>
      <c r="T3" s="494"/>
      <c r="U3" s="494"/>
      <c r="V3" s="494"/>
      <c r="W3" s="494"/>
      <c r="X3" s="494"/>
      <c r="Y3" s="494"/>
      <c r="Z3" s="494"/>
    </row>
    <row r="4" spans="1:28" s="9" customFormat="1" ht="15.75" x14ac:dyDescent="0.2">
      <c r="A4" s="495" t="s">
        <v>170</v>
      </c>
      <c r="B4" s="495"/>
      <c r="C4" s="495"/>
      <c r="D4" s="495"/>
      <c r="E4" s="495"/>
      <c r="F4" s="495"/>
      <c r="G4" s="495"/>
      <c r="H4" s="495"/>
      <c r="I4" s="495"/>
      <c r="J4" s="495"/>
      <c r="K4" s="495"/>
      <c r="L4" s="495"/>
      <c r="M4" s="495"/>
      <c r="N4" s="495"/>
      <c r="O4" s="495"/>
      <c r="P4" s="495"/>
      <c r="Q4" s="495"/>
      <c r="R4" s="495"/>
      <c r="S4" s="495"/>
      <c r="T4" s="495"/>
      <c r="U4" s="495"/>
      <c r="V4" s="495"/>
      <c r="W4" s="495"/>
      <c r="X4" s="495"/>
      <c r="Y4" s="495"/>
      <c r="Z4" s="495"/>
    </row>
    <row r="5" spans="1:28" s="9" customFormat="1" ht="6.75" customHeight="1" x14ac:dyDescent="0.2"/>
    <row r="6" spans="1:28" s="9" customFormat="1" ht="14.25" customHeight="1" x14ac:dyDescent="0.2">
      <c r="A6" s="496" t="s">
        <v>91</v>
      </c>
      <c r="B6" s="497"/>
      <c r="C6" s="497"/>
      <c r="D6" s="497"/>
      <c r="E6" s="497"/>
      <c r="F6" s="497"/>
      <c r="G6" s="497"/>
      <c r="H6" s="497"/>
      <c r="I6" s="497"/>
      <c r="J6" s="497"/>
      <c r="K6" s="497"/>
      <c r="L6" s="497"/>
      <c r="M6" s="497"/>
      <c r="N6" s="497"/>
      <c r="O6" s="497"/>
      <c r="P6" s="497"/>
      <c r="Q6" s="497"/>
      <c r="R6" s="497"/>
      <c r="S6" s="497"/>
      <c r="T6" s="497"/>
      <c r="U6" s="497"/>
      <c r="V6" s="497"/>
      <c r="W6" s="497"/>
      <c r="X6" s="497"/>
      <c r="Y6" s="497"/>
      <c r="Z6" s="498"/>
    </row>
    <row r="7" spans="1:28" s="9" customFormat="1" ht="14.25" customHeight="1" x14ac:dyDescent="0.2">
      <c r="A7" s="490"/>
      <c r="B7" s="485" t="s">
        <v>93</v>
      </c>
      <c r="C7" s="486"/>
      <c r="D7" s="486"/>
      <c r="E7" s="486"/>
      <c r="F7" s="487"/>
      <c r="G7" s="492" t="s">
        <v>94</v>
      </c>
      <c r="H7" s="492"/>
      <c r="I7" s="492"/>
      <c r="J7" s="492"/>
      <c r="K7" s="492"/>
      <c r="L7" s="485" t="s">
        <v>95</v>
      </c>
      <c r="M7" s="486"/>
      <c r="N7" s="486"/>
      <c r="O7" s="486"/>
      <c r="P7" s="487"/>
      <c r="Q7" s="493" t="s">
        <v>96</v>
      </c>
      <c r="R7" s="486"/>
      <c r="S7" s="486"/>
      <c r="T7" s="486"/>
      <c r="U7" s="487"/>
      <c r="V7" s="485" t="s">
        <v>97</v>
      </c>
      <c r="W7" s="486"/>
      <c r="X7" s="486"/>
      <c r="Y7" s="486"/>
      <c r="Z7" s="487"/>
    </row>
    <row r="8" spans="1:28" s="9" customFormat="1" ht="24.75" customHeight="1" x14ac:dyDescent="0.2">
      <c r="A8" s="491"/>
      <c r="B8" s="142" t="s">
        <v>98</v>
      </c>
      <c r="C8" s="143" t="s">
        <v>99</v>
      </c>
      <c r="D8" s="143" t="s">
        <v>100</v>
      </c>
      <c r="E8" s="143" t="s">
        <v>101</v>
      </c>
      <c r="F8" s="144" t="s">
        <v>102</v>
      </c>
      <c r="G8" s="145" t="s">
        <v>98</v>
      </c>
      <c r="H8" s="143" t="s">
        <v>99</v>
      </c>
      <c r="I8" s="143" t="s">
        <v>100</v>
      </c>
      <c r="J8" s="143" t="s">
        <v>101</v>
      </c>
      <c r="K8" s="80" t="s">
        <v>102</v>
      </c>
      <c r="L8" s="142" t="s">
        <v>98</v>
      </c>
      <c r="M8" s="143" t="s">
        <v>99</v>
      </c>
      <c r="N8" s="143" t="s">
        <v>100</v>
      </c>
      <c r="O8" s="143" t="s">
        <v>101</v>
      </c>
      <c r="P8" s="144" t="s">
        <v>102</v>
      </c>
      <c r="Q8" s="142" t="s">
        <v>98</v>
      </c>
      <c r="R8" s="143" t="s">
        <v>99</v>
      </c>
      <c r="S8" s="143" t="s">
        <v>100</v>
      </c>
      <c r="T8" s="143" t="s">
        <v>101</v>
      </c>
      <c r="U8" s="144" t="s">
        <v>102</v>
      </c>
      <c r="V8" s="142" t="s">
        <v>98</v>
      </c>
      <c r="W8" s="143" t="s">
        <v>99</v>
      </c>
      <c r="X8" s="143" t="s">
        <v>100</v>
      </c>
      <c r="Y8" s="143" t="s">
        <v>101</v>
      </c>
      <c r="Z8" s="144" t="s">
        <v>102</v>
      </c>
    </row>
    <row r="9" spans="1:28" s="9" customFormat="1" ht="15.75" customHeight="1" x14ac:dyDescent="0.2">
      <c r="A9" s="488" t="s">
        <v>17</v>
      </c>
      <c r="B9" s="516" t="s">
        <v>37</v>
      </c>
      <c r="C9" s="511"/>
      <c r="D9" s="517" t="s">
        <v>165</v>
      </c>
      <c r="E9" s="500"/>
      <c r="F9" s="501"/>
      <c r="G9" s="522" t="s">
        <v>48</v>
      </c>
      <c r="H9" s="481"/>
      <c r="I9" s="179"/>
      <c r="J9" s="527" t="s">
        <v>165</v>
      </c>
      <c r="K9" s="527"/>
      <c r="L9" s="499"/>
      <c r="M9" s="500"/>
      <c r="N9" s="500"/>
      <c r="O9" s="500"/>
      <c r="P9" s="501"/>
      <c r="Q9" s="183" t="s">
        <v>48</v>
      </c>
      <c r="R9" s="6" t="s">
        <v>13</v>
      </c>
      <c r="S9" s="500" t="s">
        <v>172</v>
      </c>
      <c r="T9" s="500"/>
      <c r="U9" s="81"/>
      <c r="V9" s="499"/>
      <c r="W9" s="500"/>
      <c r="X9" s="500"/>
      <c r="Y9" s="500"/>
      <c r="Z9" s="501"/>
    </row>
    <row r="10" spans="1:28" s="9" customFormat="1" ht="15.75" customHeight="1" thickBot="1" x14ac:dyDescent="0.25">
      <c r="A10" s="489"/>
      <c r="B10" s="514" t="s">
        <v>110</v>
      </c>
      <c r="C10" s="515"/>
      <c r="D10" s="518"/>
      <c r="E10" s="503"/>
      <c r="F10" s="504"/>
      <c r="G10" s="538" t="s">
        <v>125</v>
      </c>
      <c r="H10" s="538"/>
      <c r="I10" s="78"/>
      <c r="J10" s="528"/>
      <c r="K10" s="528"/>
      <c r="L10" s="502"/>
      <c r="M10" s="503"/>
      <c r="N10" s="503"/>
      <c r="O10" s="503"/>
      <c r="P10" s="504"/>
      <c r="Q10" s="195" t="s">
        <v>125</v>
      </c>
      <c r="R10" s="193" t="s">
        <v>123</v>
      </c>
      <c r="S10" s="503"/>
      <c r="T10" s="503"/>
      <c r="U10" s="81"/>
      <c r="V10" s="502"/>
      <c r="W10" s="503"/>
      <c r="X10" s="503"/>
      <c r="Y10" s="503"/>
      <c r="Z10" s="504"/>
    </row>
    <row r="11" spans="1:28" s="9" customFormat="1" ht="15.75" customHeight="1" x14ac:dyDescent="0.2">
      <c r="A11" s="474" t="s">
        <v>18</v>
      </c>
      <c r="B11" s="150" t="s">
        <v>13</v>
      </c>
      <c r="C11" s="276" t="s">
        <v>105</v>
      </c>
      <c r="D11" s="518"/>
      <c r="E11" s="503"/>
      <c r="F11" s="504"/>
      <c r="G11" s="522" t="s">
        <v>37</v>
      </c>
      <c r="H11" s="481"/>
      <c r="I11" s="179"/>
      <c r="J11" s="528"/>
      <c r="K11" s="528"/>
      <c r="L11" s="502"/>
      <c r="M11" s="503"/>
      <c r="N11" s="503"/>
      <c r="O11" s="503"/>
      <c r="P11" s="504"/>
      <c r="Q11" s="480" t="s">
        <v>48</v>
      </c>
      <c r="R11" s="481"/>
      <c r="S11" s="503"/>
      <c r="T11" s="503"/>
      <c r="U11" s="82"/>
      <c r="V11" s="502"/>
      <c r="W11" s="503"/>
      <c r="X11" s="503"/>
      <c r="Y11" s="503"/>
      <c r="Z11" s="504"/>
    </row>
    <row r="12" spans="1:28" s="9" customFormat="1" ht="15.75" customHeight="1" thickBot="1" x14ac:dyDescent="0.25">
      <c r="A12" s="475"/>
      <c r="B12" s="193" t="s">
        <v>123</v>
      </c>
      <c r="C12" s="161" t="s">
        <v>118</v>
      </c>
      <c r="D12" s="518"/>
      <c r="E12" s="503"/>
      <c r="F12" s="504"/>
      <c r="G12" s="536" t="s">
        <v>110</v>
      </c>
      <c r="H12" s="537"/>
      <c r="I12" s="5"/>
      <c r="J12" s="528"/>
      <c r="K12" s="528"/>
      <c r="L12" s="502"/>
      <c r="M12" s="503"/>
      <c r="N12" s="503"/>
      <c r="O12" s="503"/>
      <c r="P12" s="504"/>
      <c r="Q12" s="520" t="s">
        <v>110</v>
      </c>
      <c r="R12" s="521"/>
      <c r="S12" s="503"/>
      <c r="T12" s="503"/>
      <c r="U12" s="82"/>
      <c r="V12" s="502"/>
      <c r="W12" s="503"/>
      <c r="X12" s="503"/>
      <c r="Y12" s="503"/>
      <c r="Z12" s="504"/>
    </row>
    <row r="13" spans="1:28" s="9" customFormat="1" ht="21" customHeight="1" x14ac:dyDescent="0.2">
      <c r="A13" s="489" t="s">
        <v>19</v>
      </c>
      <c r="B13" s="525" t="s">
        <v>48</v>
      </c>
      <c r="C13" s="513"/>
      <c r="D13" s="518"/>
      <c r="E13" s="503"/>
      <c r="F13" s="504"/>
      <c r="G13" s="306" t="s">
        <v>35</v>
      </c>
      <c r="H13" s="155" t="s">
        <v>13</v>
      </c>
      <c r="I13" s="282"/>
      <c r="J13" s="528"/>
      <c r="K13" s="528"/>
      <c r="L13" s="502"/>
      <c r="M13" s="503"/>
      <c r="N13" s="503"/>
      <c r="O13" s="503"/>
      <c r="P13" s="504"/>
      <c r="Q13" s="213" t="s">
        <v>105</v>
      </c>
      <c r="R13" s="110" t="s">
        <v>66</v>
      </c>
      <c r="S13" s="503"/>
      <c r="T13" s="503"/>
      <c r="U13" s="83"/>
      <c r="V13" s="502"/>
      <c r="W13" s="503"/>
      <c r="X13" s="503"/>
      <c r="Y13" s="503"/>
      <c r="Z13" s="504"/>
    </row>
    <row r="14" spans="1:28" s="9" customFormat="1" ht="15.75" customHeight="1" thickBot="1" x14ac:dyDescent="0.25">
      <c r="A14" s="489"/>
      <c r="B14" s="478" t="s">
        <v>148</v>
      </c>
      <c r="C14" s="479"/>
      <c r="D14" s="518"/>
      <c r="E14" s="503"/>
      <c r="F14" s="504"/>
      <c r="G14" s="290" t="s">
        <v>107</v>
      </c>
      <c r="H14" s="255" t="s">
        <v>123</v>
      </c>
      <c r="I14" s="183"/>
      <c r="J14" s="528"/>
      <c r="K14" s="528"/>
      <c r="L14" s="502"/>
      <c r="M14" s="503"/>
      <c r="N14" s="503"/>
      <c r="O14" s="503"/>
      <c r="P14" s="504"/>
      <c r="Q14" s="161" t="s">
        <v>113</v>
      </c>
      <c r="R14" s="277" t="s">
        <v>151</v>
      </c>
      <c r="S14" s="503"/>
      <c r="T14" s="503"/>
      <c r="U14" s="81"/>
      <c r="V14" s="502"/>
      <c r="W14" s="503"/>
      <c r="X14" s="503"/>
      <c r="Y14" s="503"/>
      <c r="Z14" s="504"/>
      <c r="AB14" s="308"/>
    </row>
    <row r="15" spans="1:28" s="9" customFormat="1" ht="15.75" customHeight="1" x14ac:dyDescent="0.2">
      <c r="A15" s="474" t="s">
        <v>20</v>
      </c>
      <c r="B15" s="110" t="s">
        <v>66</v>
      </c>
      <c r="C15" s="273" t="s">
        <v>106</v>
      </c>
      <c r="D15" s="518"/>
      <c r="E15" s="503"/>
      <c r="F15" s="504"/>
      <c r="G15" s="311" t="s">
        <v>105</v>
      </c>
      <c r="H15" s="77" t="s">
        <v>35</v>
      </c>
      <c r="I15" s="104"/>
      <c r="J15" s="528"/>
      <c r="K15" s="528"/>
      <c r="L15" s="502"/>
      <c r="M15" s="503"/>
      <c r="N15" s="503"/>
      <c r="O15" s="503"/>
      <c r="P15" s="504"/>
      <c r="Q15" s="512" t="s">
        <v>48</v>
      </c>
      <c r="R15" s="513"/>
      <c r="S15" s="503"/>
      <c r="T15" s="503"/>
      <c r="U15" s="81"/>
      <c r="V15" s="502"/>
      <c r="W15" s="503"/>
      <c r="X15" s="503"/>
      <c r="Y15" s="503"/>
      <c r="Z15" s="504"/>
    </row>
    <row r="16" spans="1:28" s="9" customFormat="1" ht="15.75" customHeight="1" thickBot="1" x14ac:dyDescent="0.25">
      <c r="A16" s="475"/>
      <c r="B16" s="188" t="s">
        <v>151</v>
      </c>
      <c r="C16" s="189" t="s">
        <v>145</v>
      </c>
      <c r="D16" s="518"/>
      <c r="E16" s="503"/>
      <c r="F16" s="504"/>
      <c r="G16" s="312" t="s">
        <v>113</v>
      </c>
      <c r="H16" s="290" t="s">
        <v>107</v>
      </c>
      <c r="I16" s="104"/>
      <c r="J16" s="528"/>
      <c r="K16" s="528"/>
      <c r="L16" s="502"/>
      <c r="M16" s="503"/>
      <c r="N16" s="503"/>
      <c r="O16" s="503"/>
      <c r="P16" s="504"/>
      <c r="Q16" s="482" t="s">
        <v>148</v>
      </c>
      <c r="R16" s="479"/>
      <c r="S16" s="503"/>
      <c r="T16" s="503"/>
      <c r="U16" s="81"/>
      <c r="V16" s="502"/>
      <c r="W16" s="503"/>
      <c r="X16" s="503"/>
      <c r="Y16" s="503"/>
      <c r="Z16" s="504"/>
    </row>
    <row r="17" spans="1:29" s="9" customFormat="1" ht="15.75" customHeight="1" x14ac:dyDescent="0.2">
      <c r="A17" s="523" t="s">
        <v>21</v>
      </c>
      <c r="B17" s="213" t="s">
        <v>105</v>
      </c>
      <c r="C17" s="110" t="s">
        <v>66</v>
      </c>
      <c r="D17" s="518"/>
      <c r="E17" s="503"/>
      <c r="F17" s="504"/>
      <c r="G17" s="472" t="s">
        <v>48</v>
      </c>
      <c r="H17" s="473"/>
      <c r="I17" s="104"/>
      <c r="J17" s="528"/>
      <c r="K17" s="528"/>
      <c r="L17" s="502"/>
      <c r="M17" s="503"/>
      <c r="N17" s="503"/>
      <c r="O17" s="503"/>
      <c r="P17" s="504"/>
      <c r="Q17" s="510" t="s">
        <v>37</v>
      </c>
      <c r="R17" s="511"/>
      <c r="S17" s="503"/>
      <c r="T17" s="503"/>
      <c r="U17" s="81"/>
      <c r="V17" s="502"/>
      <c r="W17" s="503"/>
      <c r="X17" s="503"/>
      <c r="Y17" s="503"/>
      <c r="Z17" s="504"/>
    </row>
    <row r="18" spans="1:29" s="9" customFormat="1" ht="15.75" customHeight="1" thickBot="1" x14ac:dyDescent="0.25">
      <c r="A18" s="524"/>
      <c r="B18" s="214" t="s">
        <v>118</v>
      </c>
      <c r="C18" s="201" t="s">
        <v>151</v>
      </c>
      <c r="D18" s="518"/>
      <c r="E18" s="503"/>
      <c r="F18" s="504"/>
      <c r="G18" s="482" t="s">
        <v>148</v>
      </c>
      <c r="H18" s="479"/>
      <c r="I18" s="6"/>
      <c r="J18" s="528"/>
      <c r="K18" s="528"/>
      <c r="L18" s="502"/>
      <c r="M18" s="503"/>
      <c r="N18" s="503"/>
      <c r="O18" s="503"/>
      <c r="P18" s="504"/>
      <c r="Q18" s="483" t="s">
        <v>122</v>
      </c>
      <c r="R18" s="484"/>
      <c r="S18" s="503"/>
      <c r="T18" s="503"/>
      <c r="U18" s="81"/>
      <c r="V18" s="502"/>
      <c r="W18" s="503"/>
      <c r="X18" s="503"/>
      <c r="Y18" s="503"/>
      <c r="Z18" s="504"/>
    </row>
    <row r="19" spans="1:29" s="9" customFormat="1" ht="15.75" customHeight="1" x14ac:dyDescent="0.2">
      <c r="A19" s="474" t="s">
        <v>22</v>
      </c>
      <c r="B19" s="510" t="s">
        <v>37</v>
      </c>
      <c r="C19" s="511"/>
      <c r="D19" s="518"/>
      <c r="E19" s="503"/>
      <c r="F19" s="504"/>
      <c r="G19" s="274" t="s">
        <v>48</v>
      </c>
      <c r="H19" s="273" t="s">
        <v>106</v>
      </c>
      <c r="I19" s="75"/>
      <c r="J19" s="528"/>
      <c r="K19" s="528"/>
      <c r="L19" s="502"/>
      <c r="M19" s="503"/>
      <c r="N19" s="503"/>
      <c r="O19" s="503"/>
      <c r="P19" s="504"/>
      <c r="Q19" s="472" t="s">
        <v>48</v>
      </c>
      <c r="R19" s="473"/>
      <c r="S19" s="503"/>
      <c r="T19" s="503"/>
      <c r="U19" s="83"/>
      <c r="V19" s="502"/>
      <c r="W19" s="503"/>
      <c r="X19" s="503"/>
      <c r="Y19" s="503"/>
      <c r="Z19" s="504"/>
    </row>
    <row r="20" spans="1:29" s="9" customFormat="1" ht="15.75" customHeight="1" thickBot="1" x14ac:dyDescent="0.25">
      <c r="A20" s="475"/>
      <c r="B20" s="483" t="s">
        <v>122</v>
      </c>
      <c r="C20" s="484"/>
      <c r="D20" s="518"/>
      <c r="E20" s="503"/>
      <c r="F20" s="504"/>
      <c r="G20" s="315" t="s">
        <v>112</v>
      </c>
      <c r="H20" s="189" t="s">
        <v>145</v>
      </c>
      <c r="I20" s="178"/>
      <c r="J20" s="528"/>
      <c r="K20" s="528"/>
      <c r="L20" s="502"/>
      <c r="M20" s="503"/>
      <c r="N20" s="503"/>
      <c r="O20" s="503"/>
      <c r="P20" s="504"/>
      <c r="Q20" s="508" t="s">
        <v>112</v>
      </c>
      <c r="R20" s="509"/>
      <c r="S20" s="503"/>
      <c r="T20" s="503"/>
      <c r="U20" s="83"/>
      <c r="V20" s="502"/>
      <c r="W20" s="503"/>
      <c r="X20" s="503"/>
      <c r="Y20" s="503"/>
      <c r="Z20" s="504"/>
    </row>
    <row r="21" spans="1:29" s="9" customFormat="1" ht="15.75" customHeight="1" x14ac:dyDescent="0.2">
      <c r="A21" s="146" t="s">
        <v>23</v>
      </c>
      <c r="B21" s="213" t="s">
        <v>105</v>
      </c>
      <c r="C21" s="104" t="s">
        <v>13</v>
      </c>
      <c r="D21" s="518"/>
      <c r="E21" s="503"/>
      <c r="F21" s="504"/>
      <c r="G21" s="273" t="s">
        <v>106</v>
      </c>
      <c r="H21" s="110" t="s">
        <v>66</v>
      </c>
      <c r="I21" s="167" t="s">
        <v>54</v>
      </c>
      <c r="J21" s="528"/>
      <c r="K21" s="528"/>
      <c r="L21" s="502"/>
      <c r="M21" s="503"/>
      <c r="N21" s="503"/>
      <c r="O21" s="503"/>
      <c r="P21" s="504"/>
      <c r="Q21" s="480" t="s">
        <v>48</v>
      </c>
      <c r="R21" s="481"/>
      <c r="S21" s="503"/>
      <c r="T21" s="503"/>
      <c r="U21" s="163"/>
      <c r="V21" s="502"/>
      <c r="W21" s="503"/>
      <c r="X21" s="503"/>
      <c r="Y21" s="503"/>
      <c r="Z21" s="504"/>
    </row>
    <row r="22" spans="1:29" s="9" customFormat="1" ht="15.75" customHeight="1" thickBot="1" x14ac:dyDescent="0.25">
      <c r="A22" s="146"/>
      <c r="B22" s="161" t="s">
        <v>113</v>
      </c>
      <c r="C22" s="212" t="s">
        <v>123</v>
      </c>
      <c r="D22" s="518"/>
      <c r="E22" s="503"/>
      <c r="F22" s="504"/>
      <c r="G22" s="189" t="s">
        <v>145</v>
      </c>
      <c r="H22" s="310" t="s">
        <v>151</v>
      </c>
      <c r="I22" s="207" t="s">
        <v>148</v>
      </c>
      <c r="J22" s="528"/>
      <c r="K22" s="528"/>
      <c r="L22" s="502"/>
      <c r="M22" s="503"/>
      <c r="N22" s="503"/>
      <c r="O22" s="503"/>
      <c r="P22" s="504"/>
      <c r="Q22" s="470" t="s">
        <v>107</v>
      </c>
      <c r="R22" s="471"/>
      <c r="S22" s="503"/>
      <c r="T22" s="503"/>
      <c r="U22" s="83"/>
      <c r="V22" s="502"/>
      <c r="W22" s="503"/>
      <c r="X22" s="503"/>
      <c r="Y22" s="503"/>
      <c r="Z22" s="504"/>
    </row>
    <row r="23" spans="1:29" s="9" customFormat="1" ht="15.75" customHeight="1" x14ac:dyDescent="0.2">
      <c r="A23" s="474" t="s">
        <v>24</v>
      </c>
      <c r="B23" s="539" t="s">
        <v>48</v>
      </c>
      <c r="C23" s="540"/>
      <c r="D23" s="518"/>
      <c r="E23" s="503"/>
      <c r="F23" s="504"/>
      <c r="G23" s="180" t="s">
        <v>34</v>
      </c>
      <c r="H23" s="153" t="s">
        <v>105</v>
      </c>
      <c r="I23" s="155" t="s">
        <v>13</v>
      </c>
      <c r="J23" s="528"/>
      <c r="K23" s="528"/>
      <c r="L23" s="502"/>
      <c r="M23" s="503"/>
      <c r="N23" s="503"/>
      <c r="O23" s="503"/>
      <c r="P23" s="504"/>
      <c r="Q23" s="249" t="s">
        <v>66</v>
      </c>
      <c r="R23" s="78" t="s">
        <v>137</v>
      </c>
      <c r="S23" s="503"/>
      <c r="T23" s="503"/>
      <c r="U23" s="81"/>
      <c r="V23" s="502"/>
      <c r="W23" s="503"/>
      <c r="X23" s="503"/>
      <c r="Y23" s="503"/>
      <c r="Z23" s="504"/>
    </row>
    <row r="24" spans="1:29" s="9" customFormat="1" ht="15.75" customHeight="1" thickBot="1" x14ac:dyDescent="0.25">
      <c r="A24" s="475"/>
      <c r="B24" s="476" t="s">
        <v>112</v>
      </c>
      <c r="C24" s="477"/>
      <c r="D24" s="519"/>
      <c r="E24" s="506"/>
      <c r="F24" s="507"/>
      <c r="G24" s="284" t="s">
        <v>151</v>
      </c>
      <c r="H24" s="283" t="s">
        <v>113</v>
      </c>
      <c r="I24" s="255" t="s">
        <v>123</v>
      </c>
      <c r="J24" s="528"/>
      <c r="K24" s="528"/>
      <c r="L24" s="505"/>
      <c r="M24" s="506"/>
      <c r="N24" s="506"/>
      <c r="O24" s="506"/>
      <c r="P24" s="507"/>
      <c r="Q24" s="210" t="s">
        <v>151</v>
      </c>
      <c r="R24" s="195" t="s">
        <v>125</v>
      </c>
      <c r="S24" s="503"/>
      <c r="T24" s="503"/>
      <c r="U24" s="286"/>
      <c r="V24" s="505"/>
      <c r="W24" s="506"/>
      <c r="X24" s="506"/>
      <c r="Y24" s="506"/>
      <c r="Z24" s="507"/>
    </row>
    <row r="25" spans="1:29" s="9" customFormat="1" ht="14.25" customHeight="1" x14ac:dyDescent="0.2">
      <c r="A25" s="84"/>
      <c r="B25" s="529" t="s">
        <v>163</v>
      </c>
      <c r="C25" s="530"/>
      <c r="D25" s="530"/>
      <c r="E25" s="530"/>
      <c r="F25" s="530"/>
      <c r="G25" s="530"/>
      <c r="H25" s="530"/>
      <c r="I25" s="530"/>
      <c r="J25" s="530"/>
      <c r="K25" s="530"/>
      <c r="L25" s="530"/>
      <c r="M25" s="530"/>
      <c r="N25" s="530"/>
      <c r="O25" s="530"/>
      <c r="P25" s="530"/>
      <c r="Q25" s="530"/>
      <c r="R25" s="530"/>
      <c r="S25" s="530"/>
      <c r="T25" s="530"/>
      <c r="U25" s="530"/>
      <c r="V25" s="530"/>
      <c r="W25" s="530"/>
      <c r="X25" s="530"/>
      <c r="Y25" s="530"/>
      <c r="Z25" s="531"/>
    </row>
    <row r="26" spans="1:29" s="9" customFormat="1" ht="21" customHeight="1" x14ac:dyDescent="0.2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532" t="s">
        <v>116</v>
      </c>
      <c r="S26" s="532"/>
      <c r="T26" s="532"/>
      <c r="U26" s="532"/>
      <c r="V26" s="532"/>
      <c r="W26" s="85"/>
      <c r="X26" s="85"/>
      <c r="Y26" s="85"/>
      <c r="Z26" s="85"/>
    </row>
    <row r="27" spans="1:29" s="9" customFormat="1" ht="14.25" customHeight="1" x14ac:dyDescent="0.25">
      <c r="A27" s="533" t="s">
        <v>162</v>
      </c>
      <c r="B27" s="533"/>
      <c r="C27" s="533"/>
      <c r="D27" s="533"/>
      <c r="E27" s="533"/>
      <c r="F27" s="533"/>
      <c r="G27" s="533"/>
      <c r="H27" s="533"/>
      <c r="I27" s="533"/>
      <c r="J27" s="533"/>
      <c r="K27" s="533"/>
      <c r="L27" s="533"/>
      <c r="M27" s="533"/>
      <c r="N27" s="533"/>
      <c r="O27" s="533"/>
      <c r="P27" s="533"/>
      <c r="Q27" s="300"/>
      <c r="R27" s="346" t="s">
        <v>161</v>
      </c>
      <c r="S27" s="346"/>
      <c r="T27" s="346"/>
      <c r="U27" s="346"/>
      <c r="V27" s="346"/>
      <c r="W27" s="70"/>
      <c r="X27" s="70"/>
      <c r="Y27" s="70"/>
      <c r="Z27" s="70"/>
      <c r="AA27" s="79"/>
    </row>
    <row r="28" spans="1:29" s="9" customFormat="1" ht="36.75" customHeight="1" x14ac:dyDescent="0.25">
      <c r="A28" s="534" t="s">
        <v>164</v>
      </c>
      <c r="B28" s="535"/>
      <c r="C28" s="535"/>
      <c r="D28" s="535"/>
      <c r="E28" s="535"/>
      <c r="F28" s="535"/>
      <c r="G28" s="535"/>
      <c r="H28" s="535"/>
      <c r="I28" s="535"/>
      <c r="J28" s="535"/>
      <c r="K28" s="535"/>
      <c r="L28" s="535"/>
      <c r="M28" s="535"/>
      <c r="N28" s="535"/>
      <c r="O28" s="535"/>
      <c r="P28" s="535"/>
      <c r="Q28" s="535"/>
      <c r="R28" s="70"/>
      <c r="S28" s="70"/>
      <c r="T28" s="70"/>
      <c r="U28" s="70"/>
      <c r="V28" s="70"/>
      <c r="W28" s="70"/>
      <c r="X28" s="70"/>
      <c r="Y28" s="70"/>
      <c r="Z28" s="70"/>
      <c r="AA28" s="79"/>
    </row>
    <row r="29" spans="1:29" s="9" customFormat="1" ht="30.75" customHeight="1" x14ac:dyDescent="0.25">
      <c r="A29" s="526" t="s">
        <v>174</v>
      </c>
      <c r="B29" s="526"/>
      <c r="C29" s="526"/>
      <c r="D29" s="526"/>
      <c r="E29" s="526"/>
      <c r="F29" s="526"/>
      <c r="G29" s="526"/>
      <c r="H29" s="526"/>
      <c r="I29" s="526"/>
      <c r="J29" s="526"/>
      <c r="K29" s="526"/>
      <c r="L29" s="526"/>
      <c r="M29" s="526"/>
      <c r="N29" s="526"/>
      <c r="O29" s="526"/>
      <c r="P29" s="526"/>
      <c r="Q29" s="526"/>
      <c r="R29" s="345" t="s">
        <v>75</v>
      </c>
      <c r="S29" s="345"/>
      <c r="T29" s="345"/>
      <c r="U29" s="345"/>
      <c r="V29" s="345"/>
      <c r="W29" s="70"/>
      <c r="X29" s="70"/>
      <c r="Y29" s="70"/>
      <c r="Z29" s="70"/>
      <c r="AA29" s="79"/>
    </row>
    <row r="30" spans="1:29" s="9" customFormat="1" ht="15.75" x14ac:dyDescent="0.25">
      <c r="A30" s="468"/>
      <c r="B30" s="469"/>
      <c r="C30" s="469"/>
      <c r="D30" s="469"/>
      <c r="E30" s="469"/>
      <c r="F30" s="469"/>
      <c r="G30" s="469"/>
      <c r="H30" s="469"/>
      <c r="I30" s="469"/>
      <c r="J30" s="469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9"/>
      <c r="AC30" s="86"/>
    </row>
    <row r="31" spans="1:29" s="9" customFormat="1" ht="23.25" customHeight="1" x14ac:dyDescent="0.25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W31" s="70"/>
      <c r="X31" s="70"/>
      <c r="Y31" s="70"/>
      <c r="Z31" s="70"/>
      <c r="AA31" s="79"/>
      <c r="AC31" s="86"/>
    </row>
    <row r="32" spans="1:29" s="9" customFormat="1" x14ac:dyDescent="0.25">
      <c r="AB32" s="86"/>
      <c r="AC32" s="86"/>
    </row>
    <row r="33" spans="28:29" s="9" customFormat="1" x14ac:dyDescent="0.25">
      <c r="AB33" s="86"/>
      <c r="AC33" s="86"/>
    </row>
  </sheetData>
  <mergeCells count="55">
    <mergeCell ref="A11:A12"/>
    <mergeCell ref="L9:P24"/>
    <mergeCell ref="Q20:R20"/>
    <mergeCell ref="Q17:R17"/>
    <mergeCell ref="Q15:R15"/>
    <mergeCell ref="B10:C10"/>
    <mergeCell ref="B9:C9"/>
    <mergeCell ref="Q18:R18"/>
    <mergeCell ref="D9:F24"/>
    <mergeCell ref="Q12:R12"/>
    <mergeCell ref="G11:H11"/>
    <mergeCell ref="A13:A14"/>
    <mergeCell ref="A17:A18"/>
    <mergeCell ref="B13:C13"/>
    <mergeCell ref="B19:C19"/>
    <mergeCell ref="A15:A16"/>
    <mergeCell ref="A1:I1"/>
    <mergeCell ref="A2:I2"/>
    <mergeCell ref="A3:Z3"/>
    <mergeCell ref="A4:Z4"/>
    <mergeCell ref="A6:Z6"/>
    <mergeCell ref="V7:Z7"/>
    <mergeCell ref="A9:A10"/>
    <mergeCell ref="A7:A8"/>
    <mergeCell ref="B7:F7"/>
    <mergeCell ref="G7:K7"/>
    <mergeCell ref="L7:P7"/>
    <mergeCell ref="Q7:U7"/>
    <mergeCell ref="S9:T24"/>
    <mergeCell ref="Q19:R19"/>
    <mergeCell ref="J9:K24"/>
    <mergeCell ref="G12:H12"/>
    <mergeCell ref="G9:H9"/>
    <mergeCell ref="G10:H10"/>
    <mergeCell ref="Q11:R11"/>
    <mergeCell ref="V9:Z24"/>
    <mergeCell ref="B23:C23"/>
    <mergeCell ref="B14:C14"/>
    <mergeCell ref="G18:H18"/>
    <mergeCell ref="Q21:R21"/>
    <mergeCell ref="Q16:R16"/>
    <mergeCell ref="B20:C20"/>
    <mergeCell ref="A30:J30"/>
    <mergeCell ref="Q22:R22"/>
    <mergeCell ref="G17:H17"/>
    <mergeCell ref="A23:A24"/>
    <mergeCell ref="A19:A20"/>
    <mergeCell ref="B24:C24"/>
    <mergeCell ref="A29:Q29"/>
    <mergeCell ref="R29:V29"/>
    <mergeCell ref="B25:Z25"/>
    <mergeCell ref="R26:V26"/>
    <mergeCell ref="R27:V27"/>
    <mergeCell ref="A27:P27"/>
    <mergeCell ref="A28:Q2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PCPN 08-12</vt:lpstr>
      <vt:lpstr>TKB CHÍNH KHÓA </vt:lpstr>
      <vt:lpstr>TKB TRÁI BUỔI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2025-11-06T09:04:02Z</cp:lastPrinted>
  <dcterms:created xsi:type="dcterms:W3CDTF">2023-08-31T11:29:23Z</dcterms:created>
  <dcterms:modified xsi:type="dcterms:W3CDTF">2025-12-04T06:33:35Z</dcterms:modified>
</cp:coreProperties>
</file>